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rgegallegos/ownCloud/Adriana D/CÓMPUTOS 2026/"/>
    </mc:Choice>
  </mc:AlternateContent>
  <xr:revisionPtr revIDLastSave="0" documentId="13_ncr:1_{0D03A457-C45B-1746-9E78-9855ED2315B2}" xr6:coauthVersionLast="47" xr6:coauthVersionMax="47" xr10:uidLastSave="{00000000-0000-0000-0000-000000000000}"/>
  <bookViews>
    <workbookView xWindow="0" yWindow="660" windowWidth="30240" windowHeight="17860" activeTab="1" xr2:uid="{9CC4840F-EE79-7A40-A075-6684AB15DC68}"/>
  </bookViews>
  <sheets>
    <sheet name="X_DTTO" sheetId="2" r:id="rId1"/>
    <sheet name="X_PART" sheetId="1" r:id="rId2"/>
    <sheet name="X_CANDIDATUR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3" i="3" l="1"/>
  <c r="N8" i="3"/>
  <c r="N9" i="3"/>
  <c r="N10" i="3"/>
  <c r="N11" i="3"/>
  <c r="N12" i="3"/>
  <c r="P12" i="3" s="1"/>
  <c r="N13" i="3"/>
  <c r="P13" i="3" s="1"/>
  <c r="N14" i="3"/>
  <c r="P14" i="3" s="1"/>
  <c r="N15" i="3"/>
  <c r="P15" i="3" s="1"/>
  <c r="N16" i="3"/>
  <c r="P16" i="3" s="1"/>
  <c r="N17" i="3"/>
  <c r="P17" i="3" s="1"/>
  <c r="N18" i="3"/>
  <c r="N19" i="3"/>
  <c r="N20" i="3"/>
  <c r="N21" i="3"/>
  <c r="N22" i="3"/>
  <c r="N7" i="3"/>
  <c r="P10" i="3"/>
  <c r="P11" i="3"/>
  <c r="P20" i="3"/>
  <c r="P21" i="3"/>
  <c r="P22" i="3"/>
  <c r="P7" i="3"/>
  <c r="D23" i="3"/>
  <c r="C23" i="3"/>
  <c r="O23" i="3"/>
  <c r="M23" i="3"/>
  <c r="L23" i="3"/>
  <c r="K23" i="3"/>
  <c r="J23" i="3"/>
  <c r="I23" i="3"/>
  <c r="H23" i="3"/>
  <c r="G23" i="3"/>
  <c r="F23" i="3"/>
  <c r="E23" i="3"/>
  <c r="P19" i="3"/>
  <c r="P18" i="3"/>
  <c r="P9" i="3"/>
  <c r="P8" i="3"/>
  <c r="D25" i="1"/>
  <c r="E25" i="1"/>
  <c r="F25" i="1"/>
  <c r="G25" i="1"/>
  <c r="H25" i="1"/>
  <c r="I25" i="1"/>
  <c r="J25" i="1"/>
  <c r="K25" i="1"/>
  <c r="L25" i="1"/>
  <c r="M25" i="1"/>
  <c r="N25" i="1"/>
  <c r="O25" i="1"/>
  <c r="S25" i="1"/>
  <c r="C25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7" i="1"/>
  <c r="C24" i="3" l="1"/>
  <c r="R16" i="2"/>
  <c r="R15" i="2"/>
  <c r="R8" i="2"/>
  <c r="T8" i="2" s="1"/>
  <c r="R9" i="2"/>
  <c r="T9" i="2" s="1"/>
  <c r="R10" i="2"/>
  <c r="T10" i="2" s="1"/>
  <c r="R11" i="2"/>
  <c r="T11" i="2" s="1"/>
  <c r="R12" i="2"/>
  <c r="T12" i="2" s="1"/>
  <c r="R13" i="2"/>
  <c r="T13" i="2" s="1"/>
  <c r="R14" i="2"/>
  <c r="T14" i="2" s="1"/>
  <c r="T15" i="2"/>
  <c r="T16" i="2"/>
  <c r="R17" i="2"/>
  <c r="T17" i="2" s="1"/>
  <c r="R18" i="2"/>
  <c r="T18" i="2" s="1"/>
  <c r="R19" i="2"/>
  <c r="T19" i="2" s="1"/>
  <c r="R20" i="2"/>
  <c r="T20" i="2" s="1"/>
  <c r="R21" i="2"/>
  <c r="T21" i="2" s="1"/>
  <c r="R22" i="2"/>
  <c r="T22" i="2" s="1"/>
  <c r="R7" i="2"/>
  <c r="T7" i="2" s="1"/>
  <c r="S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E23" i="1"/>
  <c r="F23" i="1"/>
  <c r="G23" i="1"/>
  <c r="H23" i="1"/>
  <c r="I23" i="1"/>
  <c r="J23" i="1"/>
  <c r="K23" i="1"/>
  <c r="L23" i="1"/>
  <c r="M23" i="1"/>
  <c r="C23" i="1"/>
  <c r="D24" i="3" l="1"/>
  <c r="E24" i="3"/>
  <c r="P23" i="3"/>
  <c r="H24" i="3"/>
  <c r="K24" i="3"/>
  <c r="J24" i="3"/>
  <c r="I24" i="3"/>
  <c r="G24" i="3"/>
  <c r="F24" i="3"/>
  <c r="M24" i="3"/>
  <c r="L24" i="3"/>
  <c r="R23" i="2"/>
  <c r="C24" i="2" s="1"/>
  <c r="Q23" i="1"/>
  <c r="P23" i="1"/>
  <c r="O23" i="1"/>
  <c r="N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N24" i="3" l="1"/>
  <c r="R24" i="2"/>
  <c r="O24" i="2"/>
  <c r="Q24" i="2"/>
  <c r="T23" i="2"/>
  <c r="I24" i="2"/>
  <c r="H24" i="2"/>
  <c r="D24" i="2"/>
  <c r="G24" i="2"/>
  <c r="K24" i="2"/>
  <c r="N24" i="2"/>
  <c r="E24" i="2"/>
  <c r="P24" i="2"/>
  <c r="L24" i="2"/>
  <c r="F24" i="2"/>
  <c r="M24" i="2"/>
  <c r="J24" i="2"/>
  <c r="N24" i="1"/>
  <c r="O24" i="1"/>
  <c r="R23" i="1"/>
  <c r="J24" i="1"/>
  <c r="L24" i="1"/>
  <c r="F24" i="1"/>
  <c r="P24" i="1"/>
  <c r="M24" i="1"/>
  <c r="I24" i="1"/>
  <c r="H24" i="1"/>
  <c r="G24" i="1"/>
  <c r="C24" i="1"/>
  <c r="K24" i="1"/>
  <c r="E24" i="1"/>
  <c r="D23" i="1"/>
  <c r="D24" i="1" s="1"/>
</calcChain>
</file>

<file path=xl/sharedStrings.xml><?xml version="1.0" encoding="utf-8"?>
<sst xmlns="http://schemas.openxmlformats.org/spreadsheetml/2006/main" count="117" uniqueCount="49">
  <si>
    <t>No.</t>
  </si>
  <si>
    <t>nom_mun</t>
  </si>
  <si>
    <t>PAN</t>
  </si>
  <si>
    <t>PRI</t>
  </si>
  <si>
    <t>PVEM</t>
  </si>
  <si>
    <t>PT</t>
  </si>
  <si>
    <t>UDC</t>
  </si>
  <si>
    <t>MC</t>
  </si>
  <si>
    <t>MORENA</t>
  </si>
  <si>
    <t>Cand_nreg</t>
  </si>
  <si>
    <t>NULOS</t>
  </si>
  <si>
    <t>TOTAL VOTOS</t>
  </si>
  <si>
    <t>Lista Nominal</t>
  </si>
  <si>
    <t>% PART</t>
  </si>
  <si>
    <t>DISTRITO 1 - ACUÑA</t>
  </si>
  <si>
    <t>DISTRITO 2 - PIEDRAS NEGRAS</t>
  </si>
  <si>
    <t>DISTRITO 3 - SABINAS</t>
  </si>
  <si>
    <t>DISTRITO 4 - SAN PEDRO</t>
  </si>
  <si>
    <t>DISTRITO 5 - MONLOVA</t>
  </si>
  <si>
    <t>DISTRITO 6 - FRONTERA</t>
  </si>
  <si>
    <t>DISTRITO 7 - MATAMOROS</t>
  </si>
  <si>
    <t>DISTRITO 8 - TORREÓN</t>
  </si>
  <si>
    <t>DISTRITO 9 - TORREÓN</t>
  </si>
  <si>
    <t>DISTRITO 10 - TORREÓN</t>
  </si>
  <si>
    <t>DISTRITO 11 - TORREÓN</t>
  </si>
  <si>
    <t>DISTRITO 12 - RAMOS ARIZPE</t>
  </si>
  <si>
    <t>DISTRITO 13 - SALTILLO</t>
  </si>
  <si>
    <t>DISTRITO 14 - SALTILLO</t>
  </si>
  <si>
    <t>DISTRITO 15 - SALTILLO</t>
  </si>
  <si>
    <t>DISTRITO 16 - SALTILLO</t>
  </si>
  <si>
    <t>RESULTADOS POR DISTRITO</t>
  </si>
  <si>
    <t>% VOTACIÓN TOTAL</t>
  </si>
  <si>
    <t>VOTACIÓN TOTAL</t>
  </si>
  <si>
    <t>ELECCION DE DIPUTACIONES LOCALES DEL ESTADO DE COAHUILA 2026</t>
  </si>
  <si>
    <t>NI</t>
  </si>
  <si>
    <t>MAC</t>
  </si>
  <si>
    <t>Indep_1</t>
  </si>
  <si>
    <t>Indep_2</t>
  </si>
  <si>
    <t>PRI_UDC</t>
  </si>
  <si>
    <t>PT_MORENA</t>
  </si>
  <si>
    <t>RESULTADOS POR PARTIDO</t>
  </si>
  <si>
    <t xml:space="preserve">  </t>
  </si>
  <si>
    <t>Votación
Válida</t>
  </si>
  <si>
    <t>% VOTACIÓN VALIDA</t>
  </si>
  <si>
    <t>RESULTADOS POR CANDIDATURA</t>
  </si>
  <si>
    <t>TOTAL
 VOTOS</t>
  </si>
  <si>
    <t>Cand. 
no reg.</t>
  </si>
  <si>
    <t>TOTAL 
VOTOS</t>
  </si>
  <si>
    <t>Cand
no reg.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</si>
</sst>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0" fillId="0" borderId="1" xfId="0" applyNumberFormat="1" applyBorder="1"/>
    <xf numFmtId="3" fontId="5" fillId="0" borderId="1" xfId="0" applyNumberFormat="1" applyFont="1" applyBorder="1" applyAlignment="1">
      <alignment horizontal="right" vertical="center" wrapText="1"/>
    </xf>
    <xf numFmtId="10" fontId="0" fillId="0" borderId="1" xfId="1" applyNumberFormat="1" applyFont="1" applyBorder="1" applyAlignment="1">
      <alignment horizontal="center"/>
    </xf>
    <xf numFmtId="3" fontId="2" fillId="0" borderId="1" xfId="0" applyNumberFormat="1" applyFont="1" applyBorder="1"/>
    <xf numFmtId="10" fontId="2" fillId="0" borderId="1" xfId="1" applyNumberFormat="1" applyFon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3" fontId="0" fillId="0" borderId="0" xfId="0" applyNumberFormat="1"/>
    <xf numFmtId="0" fontId="3" fillId="0" borderId="0" xfId="0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/>
    <xf numFmtId="3" fontId="2" fillId="2" borderId="1" xfId="0" applyNumberFormat="1" applyFont="1" applyFill="1" applyBorder="1"/>
    <xf numFmtId="10" fontId="2" fillId="2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Font="1" applyBorder="1" applyAlignment="1">
      <alignment horizontal="righ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6.png"/><Relationship Id="rId7" Type="http://schemas.openxmlformats.org/officeDocument/2006/relationships/image" Target="../media/image11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10" Type="http://schemas.openxmlformats.org/officeDocument/2006/relationships/image" Target="../media/image1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74081</xdr:colOff>
      <xdr:row>4</xdr:row>
      <xdr:rowOff>84664</xdr:rowOff>
    </xdr:from>
    <xdr:to>
      <xdr:col>2</xdr:col>
      <xdr:colOff>511526</xdr:colOff>
      <xdr:row>4</xdr:row>
      <xdr:rowOff>518581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B05428-BD59-4348-A123-0AD42CBA2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0081" y="973664"/>
          <a:ext cx="437445" cy="433917"/>
        </a:xfrm>
        <a:prstGeom prst="rect">
          <a:avLst/>
        </a:prstGeom>
      </xdr:spPr>
    </xdr:pic>
    <xdr:clientData/>
  </xdr:twoCellAnchor>
  <xdr:twoCellAnchor editAs="oneCell">
    <xdr:from>
      <xdr:col>3</xdr:col>
      <xdr:colOff>74081</xdr:colOff>
      <xdr:row>4</xdr:row>
      <xdr:rowOff>84664</xdr:rowOff>
    </xdr:from>
    <xdr:to>
      <xdr:col>3</xdr:col>
      <xdr:colOff>511526</xdr:colOff>
      <xdr:row>4</xdr:row>
      <xdr:rowOff>518581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924550-B534-0D40-9B32-EED3AB57D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1581" y="973664"/>
          <a:ext cx="437445" cy="433917"/>
        </a:xfrm>
        <a:prstGeom prst="rect">
          <a:avLst/>
        </a:prstGeom>
      </xdr:spPr>
    </xdr:pic>
    <xdr:clientData/>
  </xdr:twoCellAnchor>
  <xdr:twoCellAnchor editAs="oneCell">
    <xdr:from>
      <xdr:col>5</xdr:col>
      <xdr:colOff>74082</xdr:colOff>
      <xdr:row>4</xdr:row>
      <xdr:rowOff>84664</xdr:rowOff>
    </xdr:from>
    <xdr:to>
      <xdr:col>5</xdr:col>
      <xdr:colOff>493916</xdr:colOff>
      <xdr:row>4</xdr:row>
      <xdr:rowOff>507997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F531032-1867-8446-B884-09A01BE2D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4582" y="973664"/>
          <a:ext cx="419834" cy="423333"/>
        </a:xfrm>
        <a:prstGeom prst="rect">
          <a:avLst/>
        </a:prstGeom>
      </xdr:spPr>
    </xdr:pic>
    <xdr:clientData/>
  </xdr:twoCellAnchor>
  <xdr:twoCellAnchor editAs="oneCell">
    <xdr:from>
      <xdr:col>4</xdr:col>
      <xdr:colOff>63498</xdr:colOff>
      <xdr:row>4</xdr:row>
      <xdr:rowOff>63498</xdr:rowOff>
    </xdr:from>
    <xdr:to>
      <xdr:col>4</xdr:col>
      <xdr:colOff>500943</xdr:colOff>
      <xdr:row>4</xdr:row>
      <xdr:rowOff>497415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12B4A9C-973A-9841-9B5B-D43DE91ED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92498" y="952498"/>
          <a:ext cx="437445" cy="433917"/>
        </a:xfrm>
        <a:prstGeom prst="rect">
          <a:avLst/>
        </a:prstGeom>
      </xdr:spPr>
    </xdr:pic>
    <xdr:clientData/>
  </xdr:twoCellAnchor>
  <xdr:twoCellAnchor editAs="oneCell">
    <xdr:from>
      <xdr:col>6</xdr:col>
      <xdr:colOff>74081</xdr:colOff>
      <xdr:row>4</xdr:row>
      <xdr:rowOff>84664</xdr:rowOff>
    </xdr:from>
    <xdr:to>
      <xdr:col>6</xdr:col>
      <xdr:colOff>511526</xdr:colOff>
      <xdr:row>4</xdr:row>
      <xdr:rowOff>518581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274AF27-C6EC-734A-ACE9-ABC0C08DC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46081" y="973664"/>
          <a:ext cx="437445" cy="433917"/>
        </a:xfrm>
        <a:prstGeom prst="rect">
          <a:avLst/>
        </a:prstGeom>
      </xdr:spPr>
    </xdr:pic>
    <xdr:clientData/>
  </xdr:twoCellAnchor>
  <xdr:twoCellAnchor editAs="oneCell">
    <xdr:from>
      <xdr:col>7</xdr:col>
      <xdr:colOff>74081</xdr:colOff>
      <xdr:row>4</xdr:row>
      <xdr:rowOff>84664</xdr:rowOff>
    </xdr:from>
    <xdr:to>
      <xdr:col>7</xdr:col>
      <xdr:colOff>511526</xdr:colOff>
      <xdr:row>4</xdr:row>
      <xdr:rowOff>518581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8F320E4-5EF6-384D-8B2A-41AA45A3C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217581" y="973664"/>
          <a:ext cx="437445" cy="433917"/>
        </a:xfrm>
        <a:prstGeom prst="rect">
          <a:avLst/>
        </a:prstGeom>
      </xdr:spPr>
    </xdr:pic>
    <xdr:clientData/>
  </xdr:twoCellAnchor>
  <xdr:twoCellAnchor editAs="oneCell">
    <xdr:from>
      <xdr:col>8</xdr:col>
      <xdr:colOff>74081</xdr:colOff>
      <xdr:row>4</xdr:row>
      <xdr:rowOff>84664</xdr:rowOff>
    </xdr:from>
    <xdr:to>
      <xdr:col>8</xdr:col>
      <xdr:colOff>592922</xdr:colOff>
      <xdr:row>4</xdr:row>
      <xdr:rowOff>560914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05EB8CE-E668-5347-87BE-1C4C5AD34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89081" y="973664"/>
          <a:ext cx="518841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251184</xdr:colOff>
      <xdr:row>0</xdr:row>
      <xdr:rowOff>179514</xdr:rowOff>
    </xdr:from>
    <xdr:to>
      <xdr:col>1</xdr:col>
      <xdr:colOff>1555750</xdr:colOff>
      <xdr:row>4</xdr:row>
      <xdr:rowOff>154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AFEE184-7C42-4B46-B86E-92DE70F3B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184" y="179514"/>
          <a:ext cx="1609366" cy="709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275167</xdr:colOff>
      <xdr:row>4</xdr:row>
      <xdr:rowOff>65606</xdr:rowOff>
    </xdr:from>
    <xdr:to>
      <xdr:col>9</xdr:col>
      <xdr:colOff>698499</xdr:colOff>
      <xdr:row>4</xdr:row>
      <xdr:rowOff>562721</xdr:rowOff>
    </xdr:to>
    <xdr:pic>
      <xdr:nvPicPr>
        <xdr:cNvPr id="10" name="Imagen 9" descr="Logo NI">
          <a:extLst>
            <a:ext uri="{FF2B5EF4-FFF2-40B4-BE49-F238E27FC236}">
              <a16:creationId xmlns:a16="http://schemas.microsoft.com/office/drawing/2014/main" id="{D6281C11-0F8D-2040-A52D-BB7AEE355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8867" y="954606"/>
          <a:ext cx="423332" cy="497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63214</xdr:colOff>
      <xdr:row>4</xdr:row>
      <xdr:rowOff>166653</xdr:rowOff>
    </xdr:from>
    <xdr:to>
      <xdr:col>10</xdr:col>
      <xdr:colOff>628346</xdr:colOff>
      <xdr:row>4</xdr:row>
      <xdr:rowOff>528689</xdr:rowOff>
    </xdr:to>
    <xdr:pic>
      <xdr:nvPicPr>
        <xdr:cNvPr id="11" name="Imagen 10" descr="Logo MAC">
          <a:extLst>
            <a:ext uri="{FF2B5EF4-FFF2-40B4-BE49-F238E27FC236}">
              <a16:creationId xmlns:a16="http://schemas.microsoft.com/office/drawing/2014/main" id="{D5BF4E4D-6A30-B848-9EB4-E58019C2D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114" y="1055653"/>
          <a:ext cx="565132" cy="362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106174</xdr:colOff>
      <xdr:row>4</xdr:row>
      <xdr:rowOff>73505</xdr:rowOff>
    </xdr:from>
    <xdr:to>
      <xdr:col>11</xdr:col>
      <xdr:colOff>598116</xdr:colOff>
      <xdr:row>4</xdr:row>
      <xdr:rowOff>547639</xdr:rowOff>
    </xdr:to>
    <xdr:pic>
      <xdr:nvPicPr>
        <xdr:cNvPr id="12" name="Imagen 11" descr="Logo Candidato Masias Menera">
          <a:extLst>
            <a:ext uri="{FF2B5EF4-FFF2-40B4-BE49-F238E27FC236}">
              <a16:creationId xmlns:a16="http://schemas.microsoft.com/office/drawing/2014/main" id="{4AB3487A-72CE-2347-BA86-44142BABB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8174" y="962505"/>
          <a:ext cx="491942" cy="474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</xdr:colOff>
      <xdr:row>4</xdr:row>
      <xdr:rowOff>1</xdr:rowOff>
    </xdr:from>
    <xdr:to>
      <xdr:col>12</xdr:col>
      <xdr:colOff>552919</xdr:colOff>
      <xdr:row>4</xdr:row>
      <xdr:rowOff>533087</xdr:rowOff>
    </xdr:to>
    <xdr:pic>
      <xdr:nvPicPr>
        <xdr:cNvPr id="13" name="Imagen 12" descr="Logo Candidato Mario Cordova">
          <a:extLst>
            <a:ext uri="{FF2B5EF4-FFF2-40B4-BE49-F238E27FC236}">
              <a16:creationId xmlns:a16="http://schemas.microsoft.com/office/drawing/2014/main" id="{262FB96F-0893-554D-8E52-DC0F65F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5101" y="889001"/>
          <a:ext cx="552918" cy="533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82552</xdr:colOff>
      <xdr:row>4</xdr:row>
      <xdr:rowOff>57150</xdr:rowOff>
    </xdr:from>
    <xdr:to>
      <xdr:col>13</xdr:col>
      <xdr:colOff>991182</xdr:colOff>
      <xdr:row>4</xdr:row>
      <xdr:rowOff>546100</xdr:rowOff>
    </xdr:to>
    <xdr:pic>
      <xdr:nvPicPr>
        <xdr:cNvPr id="14" name="Imagen 13" descr="Logo Coalición PRI_UDC">
          <a:extLst>
            <a:ext uri="{FF2B5EF4-FFF2-40B4-BE49-F238E27FC236}">
              <a16:creationId xmlns:a16="http://schemas.microsoft.com/office/drawing/2014/main" id="{532BB17A-098B-0E4C-B15F-AE456CED5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8052" y="946150"/>
          <a:ext cx="908630" cy="48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43296</xdr:colOff>
      <xdr:row>4</xdr:row>
      <xdr:rowOff>50511</xdr:rowOff>
    </xdr:from>
    <xdr:to>
      <xdr:col>14</xdr:col>
      <xdr:colOff>959716</xdr:colOff>
      <xdr:row>4</xdr:row>
      <xdr:rowOff>506040</xdr:rowOff>
    </xdr:to>
    <xdr:pic>
      <xdr:nvPicPr>
        <xdr:cNvPr id="15" name="Imagen 14" descr="Logo Coalición PT_MORENA">
          <a:extLst>
            <a:ext uri="{FF2B5EF4-FFF2-40B4-BE49-F238E27FC236}">
              <a16:creationId xmlns:a16="http://schemas.microsoft.com/office/drawing/2014/main" id="{6EE9C982-69D4-2544-A206-DCD0DACEC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7496" y="939511"/>
          <a:ext cx="916420" cy="455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74081</xdr:colOff>
      <xdr:row>4</xdr:row>
      <xdr:rowOff>84664</xdr:rowOff>
    </xdr:from>
    <xdr:to>
      <xdr:col>2</xdr:col>
      <xdr:colOff>511526</xdr:colOff>
      <xdr:row>4</xdr:row>
      <xdr:rowOff>518581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EF8A43-260A-2345-A9DF-0B21DF90E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881" y="935564"/>
          <a:ext cx="437445" cy="433917"/>
        </a:xfrm>
        <a:prstGeom prst="rect">
          <a:avLst/>
        </a:prstGeom>
      </xdr:spPr>
    </xdr:pic>
    <xdr:clientData/>
  </xdr:twoCellAnchor>
  <xdr:twoCellAnchor editAs="oneCell">
    <xdr:from>
      <xdr:col>3</xdr:col>
      <xdr:colOff>74081</xdr:colOff>
      <xdr:row>4</xdr:row>
      <xdr:rowOff>84664</xdr:rowOff>
    </xdr:from>
    <xdr:to>
      <xdr:col>3</xdr:col>
      <xdr:colOff>511526</xdr:colOff>
      <xdr:row>4</xdr:row>
      <xdr:rowOff>518581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732A88-EA4D-4D4F-8CC2-B43FE32AA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8381" y="935564"/>
          <a:ext cx="437445" cy="433917"/>
        </a:xfrm>
        <a:prstGeom prst="rect">
          <a:avLst/>
        </a:prstGeom>
      </xdr:spPr>
    </xdr:pic>
    <xdr:clientData/>
  </xdr:twoCellAnchor>
  <xdr:twoCellAnchor editAs="oneCell">
    <xdr:from>
      <xdr:col>5</xdr:col>
      <xdr:colOff>74082</xdr:colOff>
      <xdr:row>4</xdr:row>
      <xdr:rowOff>84664</xdr:rowOff>
    </xdr:from>
    <xdr:to>
      <xdr:col>5</xdr:col>
      <xdr:colOff>493916</xdr:colOff>
      <xdr:row>4</xdr:row>
      <xdr:rowOff>507997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7AFFC8-FD7C-C143-9D4D-61D2D76AD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71382" y="935564"/>
          <a:ext cx="419834" cy="423333"/>
        </a:xfrm>
        <a:prstGeom prst="rect">
          <a:avLst/>
        </a:prstGeom>
      </xdr:spPr>
    </xdr:pic>
    <xdr:clientData/>
  </xdr:twoCellAnchor>
  <xdr:twoCellAnchor editAs="oneCell">
    <xdr:from>
      <xdr:col>4</xdr:col>
      <xdr:colOff>63498</xdr:colOff>
      <xdr:row>4</xdr:row>
      <xdr:rowOff>63498</xdr:rowOff>
    </xdr:from>
    <xdr:to>
      <xdr:col>4</xdr:col>
      <xdr:colOff>500943</xdr:colOff>
      <xdr:row>4</xdr:row>
      <xdr:rowOff>497415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36B3CF3-684F-1949-8DA0-30D359B24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92498" y="952498"/>
          <a:ext cx="437445" cy="433917"/>
        </a:xfrm>
        <a:prstGeom prst="rect">
          <a:avLst/>
        </a:prstGeom>
      </xdr:spPr>
    </xdr:pic>
    <xdr:clientData/>
  </xdr:twoCellAnchor>
  <xdr:twoCellAnchor editAs="oneCell">
    <xdr:from>
      <xdr:col>6</xdr:col>
      <xdr:colOff>74081</xdr:colOff>
      <xdr:row>4</xdr:row>
      <xdr:rowOff>84664</xdr:rowOff>
    </xdr:from>
    <xdr:to>
      <xdr:col>6</xdr:col>
      <xdr:colOff>511526</xdr:colOff>
      <xdr:row>4</xdr:row>
      <xdr:rowOff>518581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98DE419-1AF1-B449-9FE9-17BC4E3A1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14381" y="935564"/>
          <a:ext cx="437445" cy="433917"/>
        </a:xfrm>
        <a:prstGeom prst="rect">
          <a:avLst/>
        </a:prstGeom>
      </xdr:spPr>
    </xdr:pic>
    <xdr:clientData/>
  </xdr:twoCellAnchor>
  <xdr:twoCellAnchor editAs="oneCell">
    <xdr:from>
      <xdr:col>7</xdr:col>
      <xdr:colOff>74081</xdr:colOff>
      <xdr:row>4</xdr:row>
      <xdr:rowOff>84664</xdr:rowOff>
    </xdr:from>
    <xdr:to>
      <xdr:col>7</xdr:col>
      <xdr:colOff>511526</xdr:colOff>
      <xdr:row>4</xdr:row>
      <xdr:rowOff>518581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F483C8-EE8D-D249-9273-537DBA40E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85881" y="935564"/>
          <a:ext cx="437445" cy="433917"/>
        </a:xfrm>
        <a:prstGeom prst="rect">
          <a:avLst/>
        </a:prstGeom>
      </xdr:spPr>
    </xdr:pic>
    <xdr:clientData/>
  </xdr:twoCellAnchor>
  <xdr:twoCellAnchor editAs="oneCell">
    <xdr:from>
      <xdr:col>8</xdr:col>
      <xdr:colOff>267810</xdr:colOff>
      <xdr:row>4</xdr:row>
      <xdr:rowOff>63139</xdr:rowOff>
    </xdr:from>
    <xdr:to>
      <xdr:col>8</xdr:col>
      <xdr:colOff>786651</xdr:colOff>
      <xdr:row>4</xdr:row>
      <xdr:rowOff>539389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47B2A9-CFED-4A4A-8EFD-3E60EF44C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15098" y="952857"/>
          <a:ext cx="518841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251184</xdr:colOff>
      <xdr:row>0</xdr:row>
      <xdr:rowOff>179514</xdr:rowOff>
    </xdr:from>
    <xdr:to>
      <xdr:col>1</xdr:col>
      <xdr:colOff>1541400</xdr:colOff>
      <xdr:row>4</xdr:row>
      <xdr:rowOff>154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F372FB21-6165-8842-9445-7DB7BA885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184" y="179514"/>
          <a:ext cx="1613600" cy="713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275167</xdr:colOff>
      <xdr:row>4</xdr:row>
      <xdr:rowOff>65606</xdr:rowOff>
    </xdr:from>
    <xdr:to>
      <xdr:col>9</xdr:col>
      <xdr:colOff>698499</xdr:colOff>
      <xdr:row>4</xdr:row>
      <xdr:rowOff>562721</xdr:rowOff>
    </xdr:to>
    <xdr:pic>
      <xdr:nvPicPr>
        <xdr:cNvPr id="10" name="Imagen 9" descr="Logo NI">
          <a:extLst>
            <a:ext uri="{FF2B5EF4-FFF2-40B4-BE49-F238E27FC236}">
              <a16:creationId xmlns:a16="http://schemas.microsoft.com/office/drawing/2014/main" id="{F907E9FA-A8A1-A17B-CB0E-9DEA2476D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4443" y="950583"/>
          <a:ext cx="423332" cy="497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63214</xdr:colOff>
      <xdr:row>4</xdr:row>
      <xdr:rowOff>166653</xdr:rowOff>
    </xdr:from>
    <xdr:to>
      <xdr:col>10</xdr:col>
      <xdr:colOff>628346</xdr:colOff>
      <xdr:row>4</xdr:row>
      <xdr:rowOff>528689</xdr:rowOff>
    </xdr:to>
    <xdr:pic>
      <xdr:nvPicPr>
        <xdr:cNvPr id="11" name="Imagen 10" descr="Logo MAC">
          <a:extLst>
            <a:ext uri="{FF2B5EF4-FFF2-40B4-BE49-F238E27FC236}">
              <a16:creationId xmlns:a16="http://schemas.microsoft.com/office/drawing/2014/main" id="{81A7580D-EC41-2C7B-AACD-380FE06FF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7920" y="1051630"/>
          <a:ext cx="565132" cy="362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106174</xdr:colOff>
      <xdr:row>4</xdr:row>
      <xdr:rowOff>73505</xdr:rowOff>
    </xdr:from>
    <xdr:to>
      <xdr:col>11</xdr:col>
      <xdr:colOff>598116</xdr:colOff>
      <xdr:row>4</xdr:row>
      <xdr:rowOff>547639</xdr:rowOff>
    </xdr:to>
    <xdr:pic>
      <xdr:nvPicPr>
        <xdr:cNvPr id="12" name="Imagen 11" descr="Logo Candidato Masias Menera">
          <a:extLst>
            <a:ext uri="{FF2B5EF4-FFF2-40B4-BE49-F238E27FC236}">
              <a16:creationId xmlns:a16="http://schemas.microsoft.com/office/drawing/2014/main" id="{45E3CE60-B70B-CF86-ADA0-A18C05D54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9807" y="963730"/>
          <a:ext cx="491942" cy="474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82528</xdr:colOff>
      <xdr:row>4</xdr:row>
      <xdr:rowOff>83194</xdr:rowOff>
    </xdr:from>
    <xdr:to>
      <xdr:col>12</xdr:col>
      <xdr:colOff>577689</xdr:colOff>
      <xdr:row>4</xdr:row>
      <xdr:rowOff>560595</xdr:rowOff>
    </xdr:to>
    <xdr:pic>
      <xdr:nvPicPr>
        <xdr:cNvPr id="13" name="Imagen 12" descr="Logo Candidato Mario Cordova">
          <a:extLst>
            <a:ext uri="{FF2B5EF4-FFF2-40B4-BE49-F238E27FC236}">
              <a16:creationId xmlns:a16="http://schemas.microsoft.com/office/drawing/2014/main" id="{CE12D5BD-81EA-4203-B14B-B6125FFF8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3431" y="972652"/>
          <a:ext cx="495161" cy="477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74081</xdr:colOff>
      <xdr:row>4</xdr:row>
      <xdr:rowOff>84664</xdr:rowOff>
    </xdr:from>
    <xdr:to>
      <xdr:col>4</xdr:col>
      <xdr:colOff>511526</xdr:colOff>
      <xdr:row>4</xdr:row>
      <xdr:rowOff>518581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736B1B-3507-6842-8C27-5A78BC1C6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1681" y="973664"/>
          <a:ext cx="437445" cy="433917"/>
        </a:xfrm>
        <a:prstGeom prst="rect">
          <a:avLst/>
        </a:prstGeom>
      </xdr:spPr>
    </xdr:pic>
    <xdr:clientData/>
  </xdr:twoCellAnchor>
  <xdr:twoCellAnchor editAs="oneCell">
    <xdr:from>
      <xdr:col>5</xdr:col>
      <xdr:colOff>74082</xdr:colOff>
      <xdr:row>4</xdr:row>
      <xdr:rowOff>84664</xdr:rowOff>
    </xdr:from>
    <xdr:to>
      <xdr:col>5</xdr:col>
      <xdr:colOff>493916</xdr:colOff>
      <xdr:row>4</xdr:row>
      <xdr:rowOff>507997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59BA91-ABCC-124B-8828-8C6FD30E6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76182" y="973664"/>
          <a:ext cx="419834" cy="423333"/>
        </a:xfrm>
        <a:prstGeom prst="rect">
          <a:avLst/>
        </a:prstGeom>
      </xdr:spPr>
    </xdr:pic>
    <xdr:clientData/>
  </xdr:twoCellAnchor>
  <xdr:twoCellAnchor editAs="oneCell">
    <xdr:from>
      <xdr:col>6</xdr:col>
      <xdr:colOff>74081</xdr:colOff>
      <xdr:row>4</xdr:row>
      <xdr:rowOff>84664</xdr:rowOff>
    </xdr:from>
    <xdr:to>
      <xdr:col>6</xdr:col>
      <xdr:colOff>511526</xdr:colOff>
      <xdr:row>4</xdr:row>
      <xdr:rowOff>518581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91C29C2-3D8D-9E44-9721-D3BB0EDDE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19181" y="973664"/>
          <a:ext cx="437445" cy="433917"/>
        </a:xfrm>
        <a:prstGeom prst="rect">
          <a:avLst/>
        </a:prstGeom>
      </xdr:spPr>
    </xdr:pic>
    <xdr:clientData/>
  </xdr:twoCellAnchor>
  <xdr:twoCellAnchor editAs="oneCell">
    <xdr:from>
      <xdr:col>0</xdr:col>
      <xdr:colOff>251184</xdr:colOff>
      <xdr:row>0</xdr:row>
      <xdr:rowOff>179514</xdr:rowOff>
    </xdr:from>
    <xdr:to>
      <xdr:col>1</xdr:col>
      <xdr:colOff>1555750</xdr:colOff>
      <xdr:row>4</xdr:row>
      <xdr:rowOff>154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DA45EED-51D5-B940-8892-FF8DE6ECD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184" y="179514"/>
          <a:ext cx="1609366" cy="709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275167</xdr:colOff>
      <xdr:row>4</xdr:row>
      <xdr:rowOff>65606</xdr:rowOff>
    </xdr:from>
    <xdr:to>
      <xdr:col>7</xdr:col>
      <xdr:colOff>698499</xdr:colOff>
      <xdr:row>4</xdr:row>
      <xdr:rowOff>562721</xdr:rowOff>
    </xdr:to>
    <xdr:pic>
      <xdr:nvPicPr>
        <xdr:cNvPr id="10" name="Imagen 9" descr="Logo NI">
          <a:extLst>
            <a:ext uri="{FF2B5EF4-FFF2-40B4-BE49-F238E27FC236}">
              <a16:creationId xmlns:a16="http://schemas.microsoft.com/office/drawing/2014/main" id="{9DBD3719-4EB1-B340-9BC5-C6AB87DC6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0467" y="954606"/>
          <a:ext cx="423332" cy="497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63214</xdr:colOff>
      <xdr:row>4</xdr:row>
      <xdr:rowOff>166653</xdr:rowOff>
    </xdr:from>
    <xdr:to>
      <xdr:col>8</xdr:col>
      <xdr:colOff>628346</xdr:colOff>
      <xdr:row>4</xdr:row>
      <xdr:rowOff>528689</xdr:rowOff>
    </xdr:to>
    <xdr:pic>
      <xdr:nvPicPr>
        <xdr:cNvPr id="11" name="Imagen 10" descr="Logo MAC">
          <a:extLst>
            <a:ext uri="{FF2B5EF4-FFF2-40B4-BE49-F238E27FC236}">
              <a16:creationId xmlns:a16="http://schemas.microsoft.com/office/drawing/2014/main" id="{DF030C93-1EE9-AB43-B1CC-88D9EE946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3714" y="1055653"/>
          <a:ext cx="565132" cy="362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106174</xdr:colOff>
      <xdr:row>4</xdr:row>
      <xdr:rowOff>73505</xdr:rowOff>
    </xdr:from>
    <xdr:to>
      <xdr:col>9</xdr:col>
      <xdr:colOff>598116</xdr:colOff>
      <xdr:row>4</xdr:row>
      <xdr:rowOff>547639</xdr:rowOff>
    </xdr:to>
    <xdr:pic>
      <xdr:nvPicPr>
        <xdr:cNvPr id="12" name="Imagen 11" descr="Logo Candidato Masias Menera">
          <a:extLst>
            <a:ext uri="{FF2B5EF4-FFF2-40B4-BE49-F238E27FC236}">
              <a16:creationId xmlns:a16="http://schemas.microsoft.com/office/drawing/2014/main" id="{3AE4B2E2-D407-5145-AAF6-211C9C9DD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9774" y="962505"/>
          <a:ext cx="491942" cy="474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91372</xdr:colOff>
      <xdr:row>4</xdr:row>
      <xdr:rowOff>83902</xdr:rowOff>
    </xdr:from>
    <xdr:to>
      <xdr:col>10</xdr:col>
      <xdr:colOff>581911</xdr:colOff>
      <xdr:row>4</xdr:row>
      <xdr:rowOff>556846</xdr:rowOff>
    </xdr:to>
    <xdr:pic>
      <xdr:nvPicPr>
        <xdr:cNvPr id="13" name="Imagen 12" descr="Logo Candidato Mario Cordova">
          <a:extLst>
            <a:ext uri="{FF2B5EF4-FFF2-40B4-BE49-F238E27FC236}">
              <a16:creationId xmlns:a16="http://schemas.microsoft.com/office/drawing/2014/main" id="{2B0C0751-7E9C-A24F-8B43-59CD5C106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4872" y="972902"/>
          <a:ext cx="490539" cy="472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82552</xdr:colOff>
      <xdr:row>4</xdr:row>
      <xdr:rowOff>57150</xdr:rowOff>
    </xdr:from>
    <xdr:ext cx="908630" cy="488950"/>
    <xdr:pic>
      <xdr:nvPicPr>
        <xdr:cNvPr id="16" name="Imagen 15" descr="Logo Coalición PRI_UDC">
          <a:extLst>
            <a:ext uri="{FF2B5EF4-FFF2-40B4-BE49-F238E27FC236}">
              <a16:creationId xmlns:a16="http://schemas.microsoft.com/office/drawing/2014/main" id="{E6B16F78-E45C-DA4C-A6E8-D21F33D3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2728" y="938679"/>
          <a:ext cx="908630" cy="48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43296</xdr:colOff>
      <xdr:row>4</xdr:row>
      <xdr:rowOff>50511</xdr:rowOff>
    </xdr:from>
    <xdr:ext cx="916420" cy="455529"/>
    <xdr:pic>
      <xdr:nvPicPr>
        <xdr:cNvPr id="17" name="Imagen 16" descr="Logo Coalición PT_MORENA">
          <a:extLst>
            <a:ext uri="{FF2B5EF4-FFF2-40B4-BE49-F238E27FC236}">
              <a16:creationId xmlns:a16="http://schemas.microsoft.com/office/drawing/2014/main" id="{7DF36E79-927F-5F47-BBD4-796A7D608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4414" y="932040"/>
          <a:ext cx="916420" cy="455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217C-E3BF-CA4A-AAD5-BD550351E111}">
  <sheetPr>
    <pageSetUpPr fitToPage="1"/>
  </sheetPr>
  <dimension ref="A1:T26"/>
  <sheetViews>
    <sheetView topLeftCell="A5" zoomScale="170" zoomScaleNormal="170" workbookViewId="0">
      <selection activeCell="S7" sqref="S7:S22"/>
    </sheetView>
  </sheetViews>
  <sheetFormatPr baseColWidth="10" defaultRowHeight="16" x14ac:dyDescent="0.2"/>
  <cols>
    <col min="1" max="1" width="4" style="1" bestFit="1" customWidth="1"/>
    <col min="2" max="2" width="27.33203125" bestFit="1" customWidth="1"/>
    <col min="3" max="8" width="7.5" customWidth="1"/>
    <col min="9" max="9" width="13.5" bestFit="1" customWidth="1"/>
    <col min="10" max="10" width="12.6640625" customWidth="1"/>
    <col min="11" max="12" width="8.83203125" customWidth="1"/>
    <col min="13" max="13" width="8.6640625" customWidth="1"/>
    <col min="14" max="18" width="13.5" bestFit="1" customWidth="1"/>
    <col min="19" max="19" width="9.33203125" bestFit="1" customWidth="1"/>
    <col min="20" max="20" width="13.5" bestFit="1" customWidth="1"/>
  </cols>
  <sheetData>
    <row r="1" spans="1:20" x14ac:dyDescent="0.2">
      <c r="A1"/>
    </row>
    <row r="2" spans="1:20" ht="19" x14ac:dyDescent="0.25">
      <c r="A2"/>
      <c r="C2" s="27" t="s">
        <v>33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18"/>
    </row>
    <row r="3" spans="1:20" ht="19" x14ac:dyDescent="0.25">
      <c r="A3"/>
      <c r="C3" s="27" t="s">
        <v>30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18"/>
    </row>
    <row r="4" spans="1:20" x14ac:dyDescent="0.2">
      <c r="A4"/>
    </row>
    <row r="5" spans="1:20" ht="48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</row>
    <row r="6" spans="1:20" s="6" customFormat="1" ht="32" x14ac:dyDescent="0.2">
      <c r="A6" s="3" t="s">
        <v>0</v>
      </c>
      <c r="B6" s="3" t="s">
        <v>1</v>
      </c>
      <c r="C6" s="3" t="s">
        <v>2</v>
      </c>
      <c r="D6" s="3" t="s">
        <v>3</v>
      </c>
      <c r="E6" s="3" t="s">
        <v>5</v>
      </c>
      <c r="F6" s="3" t="s">
        <v>4</v>
      </c>
      <c r="G6" s="3" t="s">
        <v>6</v>
      </c>
      <c r="H6" s="3" t="s">
        <v>7</v>
      </c>
      <c r="I6" s="3" t="s">
        <v>8</v>
      </c>
      <c r="J6" s="3" t="s">
        <v>34</v>
      </c>
      <c r="K6" s="3" t="s">
        <v>35</v>
      </c>
      <c r="L6" s="3" t="s">
        <v>36</v>
      </c>
      <c r="M6" s="3" t="s">
        <v>37</v>
      </c>
      <c r="N6" s="3" t="s">
        <v>38</v>
      </c>
      <c r="O6" s="3" t="s">
        <v>39</v>
      </c>
      <c r="P6" s="3" t="s">
        <v>9</v>
      </c>
      <c r="Q6" s="3" t="s">
        <v>10</v>
      </c>
      <c r="R6" s="20" t="s">
        <v>11</v>
      </c>
      <c r="S6" s="4" t="s">
        <v>12</v>
      </c>
      <c r="T6" s="5" t="s">
        <v>13</v>
      </c>
    </row>
    <row r="7" spans="1:20" x14ac:dyDescent="0.2">
      <c r="A7" s="7">
        <v>1</v>
      </c>
      <c r="B7" s="8" t="s">
        <v>14</v>
      </c>
      <c r="C7" s="25">
        <v>468</v>
      </c>
      <c r="D7" s="14">
        <v>27523</v>
      </c>
      <c r="E7" s="14">
        <v>896</v>
      </c>
      <c r="F7" s="14">
        <v>3498</v>
      </c>
      <c r="G7" s="14">
        <v>20428</v>
      </c>
      <c r="H7" s="14">
        <v>343</v>
      </c>
      <c r="I7" s="14">
        <v>9271</v>
      </c>
      <c r="J7" s="14">
        <v>6319</v>
      </c>
      <c r="K7" s="14">
        <v>214</v>
      </c>
      <c r="M7" s="14"/>
      <c r="N7" s="14">
        <v>2269</v>
      </c>
      <c r="O7" s="14">
        <v>573</v>
      </c>
      <c r="P7" s="14">
        <v>15</v>
      </c>
      <c r="Q7" s="14">
        <v>3597</v>
      </c>
      <c r="R7" s="19">
        <f>SUM(C7:Q7)</f>
        <v>75414</v>
      </c>
      <c r="S7" s="10">
        <v>158722</v>
      </c>
      <c r="T7" s="11">
        <f>R7/S7</f>
        <v>0.47513262181676136</v>
      </c>
    </row>
    <row r="8" spans="1:20" x14ac:dyDescent="0.2">
      <c r="A8" s="7">
        <v>2</v>
      </c>
      <c r="B8" s="8" t="s">
        <v>15</v>
      </c>
      <c r="C8" s="14">
        <v>738</v>
      </c>
      <c r="D8" s="14">
        <v>33481</v>
      </c>
      <c r="E8" s="14">
        <v>1920</v>
      </c>
      <c r="F8" s="14">
        <v>1556</v>
      </c>
      <c r="G8" s="14">
        <v>962</v>
      </c>
      <c r="H8" s="14">
        <v>476</v>
      </c>
      <c r="I8" s="14">
        <v>14892</v>
      </c>
      <c r="J8" s="14">
        <v>4276</v>
      </c>
      <c r="K8" s="14">
        <v>57</v>
      </c>
      <c r="L8" s="14">
        <v>1488</v>
      </c>
      <c r="M8" s="14"/>
      <c r="N8" s="14">
        <v>1705</v>
      </c>
      <c r="O8" s="14">
        <v>2150</v>
      </c>
      <c r="P8" s="14">
        <v>58</v>
      </c>
      <c r="Q8" s="14">
        <v>2696</v>
      </c>
      <c r="R8" s="19">
        <f t="shared" ref="R8:R22" si="0">SUM(C8:Q8)</f>
        <v>66455</v>
      </c>
      <c r="S8" s="10">
        <v>153931</v>
      </c>
      <c r="T8" s="11">
        <f t="shared" ref="T8:T23" si="1">R8/S8</f>
        <v>0.43171940674717896</v>
      </c>
    </row>
    <row r="9" spans="1:20" x14ac:dyDescent="0.2">
      <c r="A9" s="7">
        <v>3</v>
      </c>
      <c r="B9" s="8" t="s">
        <v>16</v>
      </c>
      <c r="C9" s="2">
        <v>1191</v>
      </c>
      <c r="D9" s="2">
        <v>35911</v>
      </c>
      <c r="E9" s="2">
        <v>6338</v>
      </c>
      <c r="F9" s="2">
        <v>7813</v>
      </c>
      <c r="G9" s="2">
        <v>4338</v>
      </c>
      <c r="H9" s="2">
        <v>1055</v>
      </c>
      <c r="I9" s="9">
        <v>15204</v>
      </c>
      <c r="J9" s="14">
        <v>5110</v>
      </c>
      <c r="K9" s="14">
        <v>135</v>
      </c>
      <c r="M9" s="14"/>
      <c r="N9" s="14">
        <v>1552</v>
      </c>
      <c r="O9" s="14">
        <v>2820</v>
      </c>
      <c r="P9" s="14">
        <v>15</v>
      </c>
      <c r="Q9" s="14">
        <v>4200</v>
      </c>
      <c r="R9" s="19">
        <f t="shared" si="0"/>
        <v>85682</v>
      </c>
      <c r="S9" s="10">
        <v>161914</v>
      </c>
      <c r="T9" s="11">
        <f t="shared" si="1"/>
        <v>0.52918215842978367</v>
      </c>
    </row>
    <row r="10" spans="1:20" x14ac:dyDescent="0.2">
      <c r="A10" s="7">
        <v>4</v>
      </c>
      <c r="B10" s="8" t="s">
        <v>17</v>
      </c>
      <c r="C10" s="14">
        <v>2179</v>
      </c>
      <c r="D10" s="14">
        <v>37414</v>
      </c>
      <c r="E10" s="14">
        <v>1309</v>
      </c>
      <c r="F10" s="14">
        <v>2836</v>
      </c>
      <c r="G10" s="14">
        <v>3124</v>
      </c>
      <c r="H10" s="14">
        <v>784</v>
      </c>
      <c r="I10" s="14">
        <v>24218</v>
      </c>
      <c r="J10" s="14">
        <v>5095</v>
      </c>
      <c r="K10" s="14">
        <v>832</v>
      </c>
      <c r="L10" s="14">
        <v>944</v>
      </c>
      <c r="M10" s="14"/>
      <c r="N10" s="14">
        <v>634</v>
      </c>
      <c r="O10" s="14">
        <v>1569</v>
      </c>
      <c r="P10" s="14">
        <v>30</v>
      </c>
      <c r="Q10" s="14">
        <v>3393</v>
      </c>
      <c r="R10" s="19">
        <f>SUM(C10:Q10)</f>
        <v>84361</v>
      </c>
      <c r="S10" s="10">
        <v>148469</v>
      </c>
      <c r="T10" s="11">
        <f t="shared" si="1"/>
        <v>0.56820615751436332</v>
      </c>
    </row>
    <row r="11" spans="1:20" x14ac:dyDescent="0.2">
      <c r="A11" s="7">
        <v>5</v>
      </c>
      <c r="B11" s="8" t="s">
        <v>18</v>
      </c>
      <c r="C11" s="14">
        <v>2357</v>
      </c>
      <c r="D11" s="14">
        <v>38540</v>
      </c>
      <c r="E11" s="14">
        <v>1071</v>
      </c>
      <c r="F11" s="14">
        <v>918</v>
      </c>
      <c r="G11" s="14">
        <v>637</v>
      </c>
      <c r="H11" s="14">
        <v>1347</v>
      </c>
      <c r="I11" s="14">
        <v>19137</v>
      </c>
      <c r="J11" s="14">
        <v>7308</v>
      </c>
      <c r="K11" s="14">
        <v>2512</v>
      </c>
      <c r="L11" s="14"/>
      <c r="M11" s="14"/>
      <c r="N11" s="14">
        <v>509</v>
      </c>
      <c r="O11" s="14">
        <v>1244</v>
      </c>
      <c r="P11" s="14">
        <v>37</v>
      </c>
      <c r="Q11" s="14">
        <v>3161</v>
      </c>
      <c r="R11" s="19">
        <f>SUM(C11:Q11)</f>
        <v>78778</v>
      </c>
      <c r="S11" s="10">
        <v>152813</v>
      </c>
      <c r="T11" s="11">
        <f t="shared" si="1"/>
        <v>0.51551896762709981</v>
      </c>
    </row>
    <row r="12" spans="1:20" x14ac:dyDescent="0.2">
      <c r="A12" s="7">
        <v>6</v>
      </c>
      <c r="B12" s="8" t="s">
        <v>19</v>
      </c>
      <c r="C12" s="14">
        <v>661</v>
      </c>
      <c r="D12" s="14">
        <v>39137</v>
      </c>
      <c r="E12" s="14">
        <v>9224</v>
      </c>
      <c r="F12" s="14">
        <v>1794</v>
      </c>
      <c r="G12" s="14">
        <v>780</v>
      </c>
      <c r="H12" s="14">
        <v>385</v>
      </c>
      <c r="I12" s="14">
        <v>15306</v>
      </c>
      <c r="J12" s="14">
        <v>3428</v>
      </c>
      <c r="K12" s="14">
        <v>906</v>
      </c>
      <c r="M12" s="14"/>
      <c r="N12" s="14">
        <v>2845</v>
      </c>
      <c r="O12" s="14">
        <v>8422</v>
      </c>
      <c r="P12" s="14">
        <v>10</v>
      </c>
      <c r="Q12" s="14">
        <v>3580</v>
      </c>
      <c r="R12" s="19">
        <f t="shared" si="0"/>
        <v>86478</v>
      </c>
      <c r="S12" s="10">
        <v>157688</v>
      </c>
      <c r="T12" s="11">
        <f t="shared" si="1"/>
        <v>0.54841205418294359</v>
      </c>
    </row>
    <row r="13" spans="1:20" x14ac:dyDescent="0.2">
      <c r="A13" s="7">
        <v>7</v>
      </c>
      <c r="B13" s="8" t="s">
        <v>20</v>
      </c>
      <c r="C13" s="14">
        <v>781</v>
      </c>
      <c r="D13" s="14">
        <v>51315</v>
      </c>
      <c r="E13" s="14">
        <v>1222</v>
      </c>
      <c r="F13" s="14">
        <v>2379</v>
      </c>
      <c r="G13" s="14">
        <v>1620</v>
      </c>
      <c r="H13" s="14">
        <v>535</v>
      </c>
      <c r="I13" s="14">
        <v>24537</v>
      </c>
      <c r="J13" s="14">
        <v>8343</v>
      </c>
      <c r="K13" s="14">
        <v>142</v>
      </c>
      <c r="L13" s="14"/>
      <c r="M13" s="14"/>
      <c r="N13" s="14">
        <v>836</v>
      </c>
      <c r="O13" s="14">
        <v>852</v>
      </c>
      <c r="P13" s="14">
        <v>20</v>
      </c>
      <c r="Q13" s="14">
        <v>3853</v>
      </c>
      <c r="R13" s="19">
        <f>SUM(C13:Q13)</f>
        <v>96435</v>
      </c>
      <c r="S13" s="10">
        <v>155829</v>
      </c>
      <c r="T13" s="11">
        <f t="shared" si="1"/>
        <v>0.61885143330188863</v>
      </c>
    </row>
    <row r="14" spans="1:20" x14ac:dyDescent="0.2">
      <c r="A14" s="7">
        <v>8</v>
      </c>
      <c r="B14" s="8" t="s">
        <v>21</v>
      </c>
      <c r="C14" s="14">
        <v>3550</v>
      </c>
      <c r="D14" s="14">
        <v>39055</v>
      </c>
      <c r="E14" s="14">
        <v>1281</v>
      </c>
      <c r="F14" s="14">
        <v>999</v>
      </c>
      <c r="G14" s="14">
        <v>1440</v>
      </c>
      <c r="H14" s="14">
        <v>1373</v>
      </c>
      <c r="I14" s="14">
        <v>10620</v>
      </c>
      <c r="J14" s="14">
        <v>4078</v>
      </c>
      <c r="K14" s="14">
        <v>86</v>
      </c>
      <c r="L14" s="14"/>
      <c r="M14" s="14"/>
      <c r="N14" s="14">
        <v>630</v>
      </c>
      <c r="O14" s="14">
        <v>544</v>
      </c>
      <c r="P14" s="14">
        <v>11</v>
      </c>
      <c r="Q14" s="14">
        <v>2703</v>
      </c>
      <c r="R14" s="19">
        <f>SUM(C14:Q14)</f>
        <v>66370</v>
      </c>
      <c r="S14" s="10">
        <v>131792</v>
      </c>
      <c r="T14" s="11">
        <f t="shared" si="1"/>
        <v>0.50359657642345512</v>
      </c>
    </row>
    <row r="15" spans="1:20" x14ac:dyDescent="0.2">
      <c r="A15" s="7">
        <v>9</v>
      </c>
      <c r="B15" s="8" t="s">
        <v>22</v>
      </c>
      <c r="C15" s="14">
        <v>2705</v>
      </c>
      <c r="D15" s="14">
        <v>55905</v>
      </c>
      <c r="E15" s="14">
        <v>1444</v>
      </c>
      <c r="F15" s="14">
        <v>1391</v>
      </c>
      <c r="G15" s="14">
        <v>852</v>
      </c>
      <c r="H15" s="14">
        <v>1307</v>
      </c>
      <c r="I15" s="14">
        <v>17176</v>
      </c>
      <c r="J15" s="14">
        <v>3437</v>
      </c>
      <c r="K15" s="14">
        <v>105</v>
      </c>
      <c r="M15" s="14"/>
      <c r="N15" s="14">
        <v>863</v>
      </c>
      <c r="O15" s="14">
        <v>1841</v>
      </c>
      <c r="P15" s="14">
        <v>25</v>
      </c>
      <c r="Q15" s="14">
        <v>3601</v>
      </c>
      <c r="R15" s="19">
        <f>SUM(C15:Q15)</f>
        <v>90652</v>
      </c>
      <c r="S15" s="10">
        <v>166798</v>
      </c>
      <c r="T15" s="11">
        <f t="shared" si="1"/>
        <v>0.54348373481696421</v>
      </c>
    </row>
    <row r="16" spans="1:20" x14ac:dyDescent="0.2">
      <c r="A16" s="7">
        <v>10</v>
      </c>
      <c r="B16" s="8" t="s">
        <v>23</v>
      </c>
      <c r="C16" s="14">
        <v>1537</v>
      </c>
      <c r="D16" s="14">
        <v>42732</v>
      </c>
      <c r="E16" s="14">
        <v>642</v>
      </c>
      <c r="F16" s="14">
        <v>1309</v>
      </c>
      <c r="G16" s="14">
        <v>506</v>
      </c>
      <c r="H16" s="14">
        <v>811</v>
      </c>
      <c r="I16" s="14">
        <v>16045</v>
      </c>
      <c r="J16" s="14">
        <v>3400</v>
      </c>
      <c r="K16" s="14">
        <v>133</v>
      </c>
      <c r="L16" s="14"/>
      <c r="M16" s="14"/>
      <c r="N16" s="14">
        <v>1181</v>
      </c>
      <c r="O16" s="14">
        <v>1083</v>
      </c>
      <c r="P16" s="14">
        <v>25</v>
      </c>
      <c r="Q16" s="14">
        <v>3032</v>
      </c>
      <c r="R16" s="19">
        <f>SUM(C16:Q16)</f>
        <v>72436</v>
      </c>
      <c r="S16" s="10">
        <v>139682</v>
      </c>
      <c r="T16" s="11">
        <f t="shared" si="1"/>
        <v>0.51857791268738995</v>
      </c>
    </row>
    <row r="17" spans="1:20" x14ac:dyDescent="0.2">
      <c r="A17" s="7">
        <v>11</v>
      </c>
      <c r="B17" s="8" t="s">
        <v>24</v>
      </c>
      <c r="C17" s="9">
        <v>1167</v>
      </c>
      <c r="D17" s="9">
        <v>34551</v>
      </c>
      <c r="E17" s="9">
        <v>580</v>
      </c>
      <c r="F17" s="9">
        <v>1265</v>
      </c>
      <c r="G17" s="9">
        <v>509</v>
      </c>
      <c r="H17" s="9">
        <v>803</v>
      </c>
      <c r="I17" s="9">
        <v>11687</v>
      </c>
      <c r="J17" s="9">
        <v>2910</v>
      </c>
      <c r="K17" s="9">
        <v>109</v>
      </c>
      <c r="M17" s="9"/>
      <c r="N17" s="9">
        <v>1490</v>
      </c>
      <c r="O17" s="9">
        <v>948</v>
      </c>
      <c r="P17" s="9">
        <v>14</v>
      </c>
      <c r="Q17" s="9">
        <v>2865</v>
      </c>
      <c r="R17" s="19">
        <f t="shared" si="0"/>
        <v>58898</v>
      </c>
      <c r="S17" s="10">
        <v>125717</v>
      </c>
      <c r="T17" s="11">
        <f t="shared" si="1"/>
        <v>0.46849670291209622</v>
      </c>
    </row>
    <row r="18" spans="1:20" x14ac:dyDescent="0.2">
      <c r="A18" s="7">
        <v>12</v>
      </c>
      <c r="B18" s="8" t="s">
        <v>25</v>
      </c>
      <c r="C18" s="9">
        <v>2303</v>
      </c>
      <c r="D18" s="9">
        <v>37719</v>
      </c>
      <c r="E18" s="9">
        <v>981</v>
      </c>
      <c r="F18" s="9">
        <v>2084</v>
      </c>
      <c r="G18" s="9">
        <v>1373</v>
      </c>
      <c r="H18" s="9">
        <v>970</v>
      </c>
      <c r="I18" s="9">
        <v>13855</v>
      </c>
      <c r="J18" s="9">
        <v>7063</v>
      </c>
      <c r="K18" s="9">
        <v>254</v>
      </c>
      <c r="L18" s="9"/>
      <c r="M18" s="9"/>
      <c r="N18" s="9">
        <v>2445</v>
      </c>
      <c r="O18" s="9">
        <v>539</v>
      </c>
      <c r="P18" s="9">
        <v>16</v>
      </c>
      <c r="Q18" s="9">
        <v>3716</v>
      </c>
      <c r="R18" s="19">
        <f t="shared" si="0"/>
        <v>73318</v>
      </c>
      <c r="S18" s="10">
        <v>158508</v>
      </c>
      <c r="T18" s="11">
        <f t="shared" si="1"/>
        <v>0.46255078608019784</v>
      </c>
    </row>
    <row r="19" spans="1:20" x14ac:dyDescent="0.2">
      <c r="A19" s="7">
        <v>13</v>
      </c>
      <c r="B19" s="8" t="s">
        <v>26</v>
      </c>
      <c r="C19" s="9">
        <v>2954</v>
      </c>
      <c r="D19" s="9">
        <v>49760</v>
      </c>
      <c r="E19" s="9">
        <v>945</v>
      </c>
      <c r="F19" s="9">
        <v>1171</v>
      </c>
      <c r="G19" s="9">
        <v>749</v>
      </c>
      <c r="H19" s="9">
        <v>3824</v>
      </c>
      <c r="I19" s="9">
        <v>23681</v>
      </c>
      <c r="J19" s="9">
        <v>4434</v>
      </c>
      <c r="K19" s="9">
        <v>1097</v>
      </c>
      <c r="L19" s="9"/>
      <c r="M19" s="9"/>
      <c r="N19" s="9">
        <v>1032</v>
      </c>
      <c r="O19" s="9">
        <v>758</v>
      </c>
      <c r="P19" s="9">
        <v>44</v>
      </c>
      <c r="Q19" s="9">
        <v>3775</v>
      </c>
      <c r="R19" s="19">
        <f t="shared" si="0"/>
        <v>94224</v>
      </c>
      <c r="S19" s="10">
        <v>187479</v>
      </c>
      <c r="T19" s="11">
        <f t="shared" si="1"/>
        <v>0.50258428944041733</v>
      </c>
    </row>
    <row r="20" spans="1:20" x14ac:dyDescent="0.2">
      <c r="A20" s="7">
        <v>14</v>
      </c>
      <c r="B20" s="8" t="s">
        <v>27</v>
      </c>
      <c r="C20" s="9">
        <v>1803</v>
      </c>
      <c r="D20" s="9">
        <v>37614</v>
      </c>
      <c r="E20" s="9">
        <v>606</v>
      </c>
      <c r="F20" s="9">
        <v>1480</v>
      </c>
      <c r="G20" s="9">
        <v>742</v>
      </c>
      <c r="H20" s="9">
        <v>5104</v>
      </c>
      <c r="I20" s="9">
        <v>16249</v>
      </c>
      <c r="J20" s="9">
        <v>4020</v>
      </c>
      <c r="K20" s="9">
        <v>322</v>
      </c>
      <c r="L20" s="9"/>
      <c r="M20" s="9"/>
      <c r="N20" s="9">
        <v>846</v>
      </c>
      <c r="O20" s="9">
        <v>788</v>
      </c>
      <c r="P20" s="9">
        <v>27</v>
      </c>
      <c r="Q20" s="9">
        <v>3134</v>
      </c>
      <c r="R20" s="19">
        <f t="shared" si="0"/>
        <v>72735</v>
      </c>
      <c r="S20" s="10">
        <v>165509</v>
      </c>
      <c r="T20" s="11">
        <f t="shared" si="1"/>
        <v>0.43946250657063968</v>
      </c>
    </row>
    <row r="21" spans="1:20" x14ac:dyDescent="0.2">
      <c r="A21" s="7">
        <v>15</v>
      </c>
      <c r="B21" s="8" t="s">
        <v>28</v>
      </c>
      <c r="C21" s="9">
        <v>1797</v>
      </c>
      <c r="D21" s="9">
        <v>35766</v>
      </c>
      <c r="E21" s="9">
        <v>1218</v>
      </c>
      <c r="F21" s="9">
        <v>1302</v>
      </c>
      <c r="G21" s="9">
        <v>571</v>
      </c>
      <c r="H21" s="9">
        <v>3391</v>
      </c>
      <c r="I21" s="9">
        <v>18978</v>
      </c>
      <c r="J21" s="9">
        <v>4140</v>
      </c>
      <c r="K21" s="9">
        <v>348</v>
      </c>
      <c r="L21" s="9"/>
      <c r="M21" s="9"/>
      <c r="N21" s="9">
        <v>1534</v>
      </c>
      <c r="O21" s="9">
        <v>1341</v>
      </c>
      <c r="P21" s="9">
        <v>23</v>
      </c>
      <c r="Q21" s="9">
        <v>3711</v>
      </c>
      <c r="R21" s="19">
        <f t="shared" si="0"/>
        <v>74120</v>
      </c>
      <c r="S21" s="10">
        <v>163245</v>
      </c>
      <c r="T21" s="11">
        <f t="shared" si="1"/>
        <v>0.45404147140800638</v>
      </c>
    </row>
    <row r="22" spans="1:20" x14ac:dyDescent="0.2">
      <c r="A22" s="7">
        <v>16</v>
      </c>
      <c r="B22" s="8" t="s">
        <v>29</v>
      </c>
      <c r="C22" s="9">
        <v>1489</v>
      </c>
      <c r="D22" s="9">
        <v>39865</v>
      </c>
      <c r="E22" s="9">
        <v>2388</v>
      </c>
      <c r="F22" s="9">
        <v>2152</v>
      </c>
      <c r="G22" s="9">
        <v>767</v>
      </c>
      <c r="H22" s="9">
        <v>2950</v>
      </c>
      <c r="I22" s="9">
        <v>24124</v>
      </c>
      <c r="J22" s="9">
        <v>4168</v>
      </c>
      <c r="K22" s="9">
        <v>320</v>
      </c>
      <c r="L22" s="9"/>
      <c r="M22" s="9"/>
      <c r="N22" s="9">
        <v>2168</v>
      </c>
      <c r="O22" s="9">
        <v>2355</v>
      </c>
      <c r="P22" s="9">
        <v>36</v>
      </c>
      <c r="Q22" s="9">
        <v>3450</v>
      </c>
      <c r="R22" s="19">
        <f t="shared" si="0"/>
        <v>86232</v>
      </c>
      <c r="S22" s="10">
        <v>171276</v>
      </c>
      <c r="T22" s="11">
        <f t="shared" si="1"/>
        <v>0.50346808659707143</v>
      </c>
    </row>
    <row r="23" spans="1:20" x14ac:dyDescent="0.2">
      <c r="B23" s="15" t="s">
        <v>32</v>
      </c>
      <c r="C23" s="12">
        <f>SUM(C7:C22)</f>
        <v>27680</v>
      </c>
      <c r="D23" s="12">
        <f t="shared" ref="D23:O23" si="2">SUM(D7:D22)</f>
        <v>636288</v>
      </c>
      <c r="E23" s="12">
        <f t="shared" si="2"/>
        <v>32065</v>
      </c>
      <c r="F23" s="12">
        <f t="shared" si="2"/>
        <v>33947</v>
      </c>
      <c r="G23" s="12">
        <f t="shared" si="2"/>
        <v>39398</v>
      </c>
      <c r="H23" s="12">
        <f t="shared" si="2"/>
        <v>25458</v>
      </c>
      <c r="I23" s="12">
        <f t="shared" si="2"/>
        <v>274980</v>
      </c>
      <c r="J23" s="12">
        <f t="shared" si="2"/>
        <v>77529</v>
      </c>
      <c r="K23" s="12">
        <f t="shared" si="2"/>
        <v>7572</v>
      </c>
      <c r="L23" s="12">
        <f t="shared" si="2"/>
        <v>2432</v>
      </c>
      <c r="M23" s="12">
        <f t="shared" si="2"/>
        <v>0</v>
      </c>
      <c r="N23" s="12">
        <f>SUM(N7:N22)</f>
        <v>22539</v>
      </c>
      <c r="O23" s="12">
        <f t="shared" si="2"/>
        <v>27827</v>
      </c>
      <c r="P23" s="12">
        <f>SUM(P7:P22)</f>
        <v>406</v>
      </c>
      <c r="Q23" s="12">
        <f>SUM(Q7:Q22)</f>
        <v>54467</v>
      </c>
      <c r="R23" s="12">
        <f>SUM(R7:R22)</f>
        <v>1262588</v>
      </c>
      <c r="S23" s="12">
        <f>SUM(S7:S22)</f>
        <v>2499372</v>
      </c>
      <c r="T23" s="13">
        <f t="shared" si="1"/>
        <v>0.50516209671869572</v>
      </c>
    </row>
    <row r="24" spans="1:20" x14ac:dyDescent="0.2">
      <c r="B24" s="16" t="s">
        <v>31</v>
      </c>
      <c r="C24" s="13">
        <f t="shared" ref="C24:R24" si="3">C23/$R$23</f>
        <v>2.1923224361391047E-2</v>
      </c>
      <c r="D24" s="13">
        <f t="shared" si="3"/>
        <v>0.50395536786346773</v>
      </c>
      <c r="E24" s="13">
        <f t="shared" si="3"/>
        <v>2.5396249607948118E-2</v>
      </c>
      <c r="F24" s="13">
        <f t="shared" si="3"/>
        <v>2.6886838778762353E-2</v>
      </c>
      <c r="G24" s="13">
        <f t="shared" si="3"/>
        <v>3.1204161610913456E-2</v>
      </c>
      <c r="H24" s="13">
        <f t="shared" si="3"/>
        <v>2.0163347030068401E-2</v>
      </c>
      <c r="I24" s="13">
        <f t="shared" si="3"/>
        <v>0.21779075993118896</v>
      </c>
      <c r="J24" s="13">
        <f t="shared" si="3"/>
        <v>6.1404828811932315E-2</v>
      </c>
      <c r="K24" s="13">
        <f t="shared" si="3"/>
        <v>5.9972057393227248E-3</v>
      </c>
      <c r="L24" s="13">
        <f t="shared" si="3"/>
        <v>1.9262023716366701E-3</v>
      </c>
      <c r="M24" s="13">
        <f t="shared" si="3"/>
        <v>0</v>
      </c>
      <c r="N24" s="13">
        <f t="shared" si="3"/>
        <v>1.7851428969703497E-2</v>
      </c>
      <c r="O24" s="13">
        <f t="shared" si="3"/>
        <v>2.2039651889610861E-2</v>
      </c>
      <c r="P24" s="13">
        <f t="shared" si="3"/>
        <v>3.2156174460710855E-4</v>
      </c>
      <c r="Q24" s="13">
        <f t="shared" si="3"/>
        <v>4.3139171289446755E-2</v>
      </c>
      <c r="R24" s="13">
        <f t="shared" si="3"/>
        <v>1</v>
      </c>
    </row>
    <row r="26" spans="1:20" x14ac:dyDescent="0.2">
      <c r="N26" s="17"/>
      <c r="O26" s="17"/>
      <c r="P26" s="17"/>
    </row>
  </sheetData>
  <mergeCells count="2">
    <mergeCell ref="C2:N2"/>
    <mergeCell ref="C3:N3"/>
  </mergeCells>
  <pageMargins left="0.7" right="0.7" top="0.75" bottom="0.75" header="0.3" footer="0.3"/>
  <pageSetup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2B96B-62E8-134A-9FE8-39DA30B97879}">
  <sheetPr>
    <pageSetUpPr fitToPage="1"/>
  </sheetPr>
  <dimension ref="A1:S26"/>
  <sheetViews>
    <sheetView tabSelected="1" zoomScale="125" zoomScaleNormal="69" workbookViewId="0">
      <selection activeCell="E9" sqref="E9"/>
    </sheetView>
  </sheetViews>
  <sheetFormatPr baseColWidth="10" defaultRowHeight="16" x14ac:dyDescent="0.2"/>
  <cols>
    <col min="1" max="1" width="4.1640625" style="1" bestFit="1" customWidth="1"/>
    <col min="2" max="2" width="26" customWidth="1"/>
    <col min="3" max="3" width="7.5" customWidth="1"/>
    <col min="4" max="4" width="7.6640625" bestFit="1" customWidth="1"/>
    <col min="5" max="8" width="7.5" customWidth="1"/>
    <col min="9" max="9" width="13.6640625" bestFit="1" customWidth="1"/>
    <col min="10" max="10" width="12.6640625" customWidth="1"/>
    <col min="11" max="12" width="8.83203125" customWidth="1"/>
    <col min="13" max="13" width="8.6640625" customWidth="1"/>
    <col min="14" max="14" width="6.83203125" bestFit="1" customWidth="1"/>
    <col min="15" max="15" width="7" bestFit="1" customWidth="1"/>
    <col min="16" max="16" width="9.5" bestFit="1" customWidth="1"/>
    <col min="17" max="17" width="9.1640625" bestFit="1" customWidth="1"/>
    <col min="18" max="18" width="7.5" bestFit="1" customWidth="1"/>
    <col min="19" max="19" width="9.1640625" bestFit="1" customWidth="1"/>
  </cols>
  <sheetData>
    <row r="1" spans="1:19" x14ac:dyDescent="0.2">
      <c r="A1"/>
    </row>
    <row r="2" spans="1:19" ht="19" x14ac:dyDescent="0.25">
      <c r="A2"/>
      <c r="C2" s="27" t="s">
        <v>33</v>
      </c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9" ht="19" x14ac:dyDescent="0.25">
      <c r="A3"/>
      <c r="C3" s="27" t="s">
        <v>40</v>
      </c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9" x14ac:dyDescent="0.2">
      <c r="A4"/>
    </row>
    <row r="5" spans="1:19" ht="48" customHeight="1" x14ac:dyDescent="0.2">
      <c r="A5" s="1" t="s">
        <v>41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9" s="6" customFormat="1" ht="34" x14ac:dyDescent="0.2">
      <c r="A6" s="3" t="s">
        <v>0</v>
      </c>
      <c r="B6" s="3" t="s">
        <v>1</v>
      </c>
      <c r="C6" s="3" t="s">
        <v>2</v>
      </c>
      <c r="D6" s="3" t="s">
        <v>3</v>
      </c>
      <c r="E6" s="3" t="s">
        <v>5</v>
      </c>
      <c r="F6" s="3" t="s">
        <v>4</v>
      </c>
      <c r="G6" s="3" t="s">
        <v>6</v>
      </c>
      <c r="H6" s="3" t="s">
        <v>7</v>
      </c>
      <c r="I6" s="3" t="s">
        <v>8</v>
      </c>
      <c r="J6" s="3" t="s">
        <v>34</v>
      </c>
      <c r="K6" s="3" t="s">
        <v>35</v>
      </c>
      <c r="L6" s="3" t="s">
        <v>36</v>
      </c>
      <c r="M6" s="3" t="s">
        <v>37</v>
      </c>
      <c r="N6" s="26" t="s">
        <v>48</v>
      </c>
      <c r="O6" s="3" t="s">
        <v>10</v>
      </c>
      <c r="P6" s="20" t="s">
        <v>47</v>
      </c>
      <c r="Q6" s="4" t="s">
        <v>12</v>
      </c>
      <c r="R6" s="5" t="s">
        <v>13</v>
      </c>
      <c r="S6" s="20" t="s">
        <v>42</v>
      </c>
    </row>
    <row r="7" spans="1:19" x14ac:dyDescent="0.2">
      <c r="A7" s="7">
        <v>1</v>
      </c>
      <c r="B7" s="8" t="s">
        <v>14</v>
      </c>
      <c r="C7" s="28">
        <v>475</v>
      </c>
      <c r="D7" s="14">
        <v>28875</v>
      </c>
      <c r="E7" s="14">
        <v>1186</v>
      </c>
      <c r="F7" s="14">
        <v>3511</v>
      </c>
      <c r="G7" s="14">
        <v>21634</v>
      </c>
      <c r="H7" s="14">
        <v>348</v>
      </c>
      <c r="I7" s="14">
        <v>9620</v>
      </c>
      <c r="J7" s="14">
        <v>6340</v>
      </c>
      <c r="K7" s="14">
        <v>217</v>
      </c>
      <c r="L7" s="14"/>
      <c r="M7" s="14"/>
      <c r="N7" s="14">
        <v>15</v>
      </c>
      <c r="O7" s="14">
        <v>3601</v>
      </c>
      <c r="P7" s="21">
        <v>75822</v>
      </c>
      <c r="Q7" s="10">
        <v>158722</v>
      </c>
      <c r="R7" s="11">
        <f>P7/Q7</f>
        <v>0.4777031539421126</v>
      </c>
      <c r="S7" s="21">
        <f>P7-O7-N7</f>
        <v>72206</v>
      </c>
    </row>
    <row r="8" spans="1:19" x14ac:dyDescent="0.2">
      <c r="A8" s="7">
        <v>2</v>
      </c>
      <c r="B8" s="8" t="s">
        <v>15</v>
      </c>
      <c r="C8" s="14">
        <v>745</v>
      </c>
      <c r="D8" s="14">
        <v>34857</v>
      </c>
      <c r="E8" s="14">
        <v>3010</v>
      </c>
      <c r="F8" s="14">
        <v>1568</v>
      </c>
      <c r="G8" s="14">
        <v>1825</v>
      </c>
      <c r="H8" s="14">
        <v>486</v>
      </c>
      <c r="I8" s="14">
        <v>16072</v>
      </c>
      <c r="J8" s="14">
        <v>4305</v>
      </c>
      <c r="K8" s="14">
        <v>60</v>
      </c>
      <c r="L8" s="14">
        <v>1488</v>
      </c>
      <c r="M8" s="14"/>
      <c r="N8" s="14">
        <v>59</v>
      </c>
      <c r="O8" s="14">
        <v>2701</v>
      </c>
      <c r="P8" s="21">
        <v>67176</v>
      </c>
      <c r="Q8" s="10">
        <v>153931</v>
      </c>
      <c r="R8" s="11">
        <f t="shared" ref="R8:R23" si="0">P8/Q8</f>
        <v>0.43640332356705275</v>
      </c>
      <c r="S8" s="21">
        <f t="shared" ref="S8:S23" si="1">P8-O8-N8</f>
        <v>64416</v>
      </c>
    </row>
    <row r="9" spans="1:19" x14ac:dyDescent="0.2">
      <c r="A9" s="7">
        <v>3</v>
      </c>
      <c r="B9" s="8" t="s">
        <v>16</v>
      </c>
      <c r="C9" s="14">
        <v>1193</v>
      </c>
      <c r="D9" s="14">
        <v>36927</v>
      </c>
      <c r="E9" s="14">
        <v>7753</v>
      </c>
      <c r="F9" s="14">
        <v>7823</v>
      </c>
      <c r="G9" s="14">
        <v>5116</v>
      </c>
      <c r="H9" s="14">
        <v>1056</v>
      </c>
      <c r="I9" s="14">
        <v>16657</v>
      </c>
      <c r="J9" s="14">
        <v>5119</v>
      </c>
      <c r="K9" s="14">
        <v>138</v>
      </c>
      <c r="L9" s="14"/>
      <c r="M9" s="14"/>
      <c r="N9" s="14">
        <v>15</v>
      </c>
      <c r="O9" s="14">
        <v>4202</v>
      </c>
      <c r="P9" s="21">
        <v>85999</v>
      </c>
      <c r="Q9" s="10">
        <v>161914</v>
      </c>
      <c r="R9" s="11">
        <f t="shared" si="0"/>
        <v>0.53113998789480832</v>
      </c>
      <c r="S9" s="21">
        <f t="shared" si="1"/>
        <v>81782</v>
      </c>
    </row>
    <row r="10" spans="1:19" x14ac:dyDescent="0.2">
      <c r="A10" s="7">
        <v>4</v>
      </c>
      <c r="B10" s="8" t="s">
        <v>17</v>
      </c>
      <c r="C10" s="14">
        <v>2200</v>
      </c>
      <c r="D10" s="14">
        <v>37934</v>
      </c>
      <c r="E10" s="14">
        <v>2105</v>
      </c>
      <c r="F10" s="14">
        <v>2854</v>
      </c>
      <c r="G10" s="14">
        <v>3458</v>
      </c>
      <c r="H10" s="14">
        <v>790</v>
      </c>
      <c r="I10" s="14">
        <v>25106</v>
      </c>
      <c r="J10" s="14">
        <v>5105</v>
      </c>
      <c r="K10" s="14">
        <v>834</v>
      </c>
      <c r="M10" s="14">
        <v>944</v>
      </c>
      <c r="N10" s="14">
        <v>31</v>
      </c>
      <c r="O10" s="14">
        <v>3394</v>
      </c>
      <c r="P10" s="21">
        <v>84755</v>
      </c>
      <c r="Q10" s="10">
        <v>148469</v>
      </c>
      <c r="R10" s="11">
        <f t="shared" si="0"/>
        <v>0.57085991014959347</v>
      </c>
      <c r="S10" s="21">
        <f t="shared" si="1"/>
        <v>81330</v>
      </c>
    </row>
    <row r="11" spans="1:19" x14ac:dyDescent="0.2">
      <c r="A11" s="7">
        <v>5</v>
      </c>
      <c r="B11" s="8" t="s">
        <v>18</v>
      </c>
      <c r="C11" s="2">
        <v>2366</v>
      </c>
      <c r="D11" s="2">
        <v>39130</v>
      </c>
      <c r="E11" s="2">
        <v>1700</v>
      </c>
      <c r="F11" s="2">
        <v>931</v>
      </c>
      <c r="G11" s="2">
        <v>898</v>
      </c>
      <c r="H11" s="2">
        <v>1356</v>
      </c>
      <c r="I11" s="2">
        <v>19857</v>
      </c>
      <c r="J11" s="2">
        <v>7314</v>
      </c>
      <c r="K11" s="2">
        <v>2518</v>
      </c>
      <c r="L11" s="14"/>
      <c r="M11" s="2"/>
      <c r="N11" s="14">
        <v>37</v>
      </c>
      <c r="O11" s="14">
        <v>3167</v>
      </c>
      <c r="P11" s="21">
        <v>79274</v>
      </c>
      <c r="Q11" s="10">
        <v>152813</v>
      </c>
      <c r="R11" s="11">
        <f t="shared" si="0"/>
        <v>0.51876476477786571</v>
      </c>
      <c r="S11" s="21">
        <f t="shared" si="1"/>
        <v>76070</v>
      </c>
    </row>
    <row r="12" spans="1:19" x14ac:dyDescent="0.2">
      <c r="A12" s="7">
        <v>6</v>
      </c>
      <c r="B12" s="8" t="s">
        <v>19</v>
      </c>
      <c r="C12" s="14">
        <v>661</v>
      </c>
      <c r="D12" s="14">
        <v>40560</v>
      </c>
      <c r="E12" s="14">
        <v>13435</v>
      </c>
      <c r="F12" s="14">
        <v>1794</v>
      </c>
      <c r="G12" s="14">
        <v>2202</v>
      </c>
      <c r="H12" s="14">
        <v>385</v>
      </c>
      <c r="I12" s="14">
        <v>19517</v>
      </c>
      <c r="J12" s="14">
        <v>3428</v>
      </c>
      <c r="K12" s="14">
        <v>906</v>
      </c>
      <c r="L12" s="2"/>
      <c r="M12" s="2"/>
      <c r="N12" s="14">
        <v>10</v>
      </c>
      <c r="O12" s="14">
        <v>3580</v>
      </c>
      <c r="P12" s="21">
        <v>86478</v>
      </c>
      <c r="Q12" s="10">
        <v>157688</v>
      </c>
      <c r="R12" s="11">
        <f t="shared" si="0"/>
        <v>0.54841205418294359</v>
      </c>
      <c r="S12" s="21">
        <f t="shared" si="1"/>
        <v>82888</v>
      </c>
    </row>
    <row r="13" spans="1:19" x14ac:dyDescent="0.2">
      <c r="A13" s="7">
        <v>7</v>
      </c>
      <c r="B13" s="8" t="s">
        <v>20</v>
      </c>
      <c r="C13" s="2">
        <v>781</v>
      </c>
      <c r="D13" s="2">
        <v>51733</v>
      </c>
      <c r="E13" s="2">
        <v>1648</v>
      </c>
      <c r="F13" s="2">
        <v>2379</v>
      </c>
      <c r="G13" s="2">
        <v>2038</v>
      </c>
      <c r="H13" s="2">
        <v>535</v>
      </c>
      <c r="I13" s="2">
        <v>24963</v>
      </c>
      <c r="J13" s="2">
        <v>8343</v>
      </c>
      <c r="K13" s="2">
        <v>142</v>
      </c>
      <c r="L13" s="14"/>
      <c r="M13" s="14"/>
      <c r="N13" s="14">
        <v>20</v>
      </c>
      <c r="O13" s="14">
        <v>3853</v>
      </c>
      <c r="P13" s="21">
        <v>96435</v>
      </c>
      <c r="Q13" s="10">
        <v>155829</v>
      </c>
      <c r="R13" s="11">
        <f t="shared" si="0"/>
        <v>0.61885143330188863</v>
      </c>
      <c r="S13" s="21">
        <f t="shared" si="1"/>
        <v>92562</v>
      </c>
    </row>
    <row r="14" spans="1:19" x14ac:dyDescent="0.2">
      <c r="A14" s="7">
        <v>8</v>
      </c>
      <c r="B14" s="8" t="s">
        <v>21</v>
      </c>
      <c r="C14" s="14">
        <v>3567</v>
      </c>
      <c r="D14" s="2">
        <v>39475</v>
      </c>
      <c r="E14" s="2">
        <v>1554</v>
      </c>
      <c r="F14" s="2">
        <v>1000</v>
      </c>
      <c r="G14" s="2">
        <v>1756</v>
      </c>
      <c r="H14" s="2">
        <v>1380</v>
      </c>
      <c r="I14" s="2">
        <v>10916</v>
      </c>
      <c r="J14" s="2">
        <v>4083</v>
      </c>
      <c r="K14" s="2">
        <v>86</v>
      </c>
      <c r="L14" s="2"/>
      <c r="M14" s="2"/>
      <c r="N14" s="2">
        <v>11</v>
      </c>
      <c r="O14" s="2">
        <v>2704</v>
      </c>
      <c r="P14" s="21">
        <v>66532</v>
      </c>
      <c r="Q14" s="10">
        <v>131792</v>
      </c>
      <c r="R14" s="11">
        <f t="shared" si="0"/>
        <v>0.50482578608716766</v>
      </c>
      <c r="S14" s="21">
        <f t="shared" si="1"/>
        <v>63817</v>
      </c>
    </row>
    <row r="15" spans="1:19" x14ac:dyDescent="0.2">
      <c r="A15" s="7">
        <v>9</v>
      </c>
      <c r="B15" s="8" t="s">
        <v>22</v>
      </c>
      <c r="C15" s="14">
        <v>2710</v>
      </c>
      <c r="D15" s="14">
        <v>56464</v>
      </c>
      <c r="E15" s="14">
        <v>2366</v>
      </c>
      <c r="F15" s="14">
        <v>1399</v>
      </c>
      <c r="G15" s="14">
        <v>1288</v>
      </c>
      <c r="H15" s="14">
        <v>1309</v>
      </c>
      <c r="I15" s="14">
        <v>18133</v>
      </c>
      <c r="J15" s="14">
        <v>3441</v>
      </c>
      <c r="K15" s="14">
        <v>105</v>
      </c>
      <c r="L15" s="14"/>
      <c r="M15" s="14"/>
      <c r="N15" s="14">
        <v>25</v>
      </c>
      <c r="O15" s="14">
        <v>3601</v>
      </c>
      <c r="P15" s="21">
        <v>90841</v>
      </c>
      <c r="Q15" s="10">
        <v>166798</v>
      </c>
      <c r="R15" s="11">
        <f t="shared" si="0"/>
        <v>0.5446168419285603</v>
      </c>
      <c r="S15" s="21">
        <f t="shared" si="1"/>
        <v>87215</v>
      </c>
    </row>
    <row r="16" spans="1:19" x14ac:dyDescent="0.2">
      <c r="A16" s="7">
        <v>10</v>
      </c>
      <c r="B16" s="8" t="s">
        <v>23</v>
      </c>
      <c r="C16" s="2">
        <v>1549</v>
      </c>
      <c r="D16" s="2">
        <v>43722</v>
      </c>
      <c r="E16" s="2">
        <v>1188</v>
      </c>
      <c r="F16" s="2">
        <v>1321</v>
      </c>
      <c r="G16" s="2">
        <v>1106</v>
      </c>
      <c r="H16" s="2">
        <v>820</v>
      </c>
      <c r="I16" s="2">
        <v>16691</v>
      </c>
      <c r="J16" s="2">
        <v>3420</v>
      </c>
      <c r="K16" s="2">
        <v>135</v>
      </c>
      <c r="L16" s="14"/>
      <c r="M16" s="14"/>
      <c r="N16" s="14">
        <v>25</v>
      </c>
      <c r="O16" s="14">
        <v>3036</v>
      </c>
      <c r="P16" s="21">
        <v>73013</v>
      </c>
      <c r="Q16" s="10">
        <v>139682</v>
      </c>
      <c r="R16" s="11">
        <f t="shared" si="0"/>
        <v>0.52270872410188862</v>
      </c>
      <c r="S16" s="21">
        <f t="shared" si="1"/>
        <v>69952</v>
      </c>
    </row>
    <row r="17" spans="1:19" x14ac:dyDescent="0.2">
      <c r="A17" s="7">
        <v>11</v>
      </c>
      <c r="B17" s="8" t="s">
        <v>24</v>
      </c>
      <c r="C17" s="9">
        <v>1167</v>
      </c>
      <c r="D17" s="9">
        <v>35296</v>
      </c>
      <c r="E17" s="9">
        <v>1054</v>
      </c>
      <c r="F17" s="9">
        <v>1265</v>
      </c>
      <c r="G17" s="9">
        <v>1254</v>
      </c>
      <c r="H17" s="9">
        <v>803</v>
      </c>
      <c r="I17" s="9">
        <v>12161</v>
      </c>
      <c r="J17" s="9">
        <v>2910</v>
      </c>
      <c r="K17" s="9">
        <v>109</v>
      </c>
      <c r="L17" s="9"/>
      <c r="M17" s="9"/>
      <c r="N17" s="9">
        <v>14</v>
      </c>
      <c r="O17" s="9">
        <v>2865</v>
      </c>
      <c r="P17" s="22">
        <v>58898</v>
      </c>
      <c r="Q17" s="10">
        <v>125717</v>
      </c>
      <c r="R17" s="11">
        <f t="shared" si="0"/>
        <v>0.46849670291209622</v>
      </c>
      <c r="S17" s="21">
        <f t="shared" si="1"/>
        <v>56019</v>
      </c>
    </row>
    <row r="18" spans="1:19" x14ac:dyDescent="0.2">
      <c r="A18" s="7">
        <v>12</v>
      </c>
      <c r="B18" s="8" t="s">
        <v>25</v>
      </c>
      <c r="C18" s="9">
        <v>2316</v>
      </c>
      <c r="D18" s="9">
        <v>39288</v>
      </c>
      <c r="E18" s="9">
        <v>1266</v>
      </c>
      <c r="F18" s="9">
        <v>2099</v>
      </c>
      <c r="G18" s="9">
        <v>2602</v>
      </c>
      <c r="H18" s="9">
        <v>993</v>
      </c>
      <c r="I18" s="9">
        <v>14328</v>
      </c>
      <c r="J18" s="9">
        <v>7102</v>
      </c>
      <c r="K18" s="9">
        <v>256</v>
      </c>
      <c r="L18" s="9"/>
      <c r="M18" s="9"/>
      <c r="N18" s="9">
        <v>19</v>
      </c>
      <c r="O18" s="9">
        <v>3719</v>
      </c>
      <c r="P18" s="22">
        <v>73988</v>
      </c>
      <c r="Q18" s="10">
        <v>158508</v>
      </c>
      <c r="R18" s="11">
        <f t="shared" si="0"/>
        <v>0.46677770207181973</v>
      </c>
      <c r="S18" s="21">
        <f t="shared" si="1"/>
        <v>70250</v>
      </c>
    </row>
    <row r="19" spans="1:19" x14ac:dyDescent="0.2">
      <c r="A19" s="7">
        <v>13</v>
      </c>
      <c r="B19" s="8" t="s">
        <v>26</v>
      </c>
      <c r="C19" s="9">
        <v>2962</v>
      </c>
      <c r="D19" s="9">
        <v>50548</v>
      </c>
      <c r="E19" s="9">
        <v>1329</v>
      </c>
      <c r="F19" s="9">
        <v>1177</v>
      </c>
      <c r="G19" s="9">
        <v>1271</v>
      </c>
      <c r="H19" s="9">
        <v>3839</v>
      </c>
      <c r="I19" s="9">
        <v>24153</v>
      </c>
      <c r="J19" s="9">
        <v>4443</v>
      </c>
      <c r="K19" s="9">
        <v>1101</v>
      </c>
      <c r="L19" s="9"/>
      <c r="M19" s="9"/>
      <c r="N19" s="9">
        <v>44</v>
      </c>
      <c r="O19" s="9">
        <v>3779</v>
      </c>
      <c r="P19" s="22">
        <v>94646</v>
      </c>
      <c r="Q19" s="10">
        <v>187479</v>
      </c>
      <c r="R19" s="11">
        <f t="shared" si="0"/>
        <v>0.50483520820998617</v>
      </c>
      <c r="S19" s="21">
        <f t="shared" si="1"/>
        <v>90823</v>
      </c>
    </row>
    <row r="20" spans="1:19" x14ac:dyDescent="0.2">
      <c r="A20" s="7">
        <v>14</v>
      </c>
      <c r="B20" s="8" t="s">
        <v>27</v>
      </c>
      <c r="C20" s="9">
        <v>1803</v>
      </c>
      <c r="D20" s="9">
        <v>38037</v>
      </c>
      <c r="E20" s="9">
        <v>1000</v>
      </c>
      <c r="F20" s="9">
        <v>1480</v>
      </c>
      <c r="G20" s="9">
        <v>1165</v>
      </c>
      <c r="H20" s="9">
        <v>5104</v>
      </c>
      <c r="I20" s="9">
        <v>16643</v>
      </c>
      <c r="J20" s="9">
        <v>4020</v>
      </c>
      <c r="K20" s="9">
        <v>322</v>
      </c>
      <c r="L20" s="9"/>
      <c r="M20" s="9"/>
      <c r="N20" s="9">
        <v>27</v>
      </c>
      <c r="O20" s="9">
        <v>3134</v>
      </c>
      <c r="P20" s="22">
        <v>72735</v>
      </c>
      <c r="Q20" s="10">
        <v>165509</v>
      </c>
      <c r="R20" s="11">
        <f t="shared" si="0"/>
        <v>0.43946250657063968</v>
      </c>
      <c r="S20" s="21">
        <f t="shared" si="1"/>
        <v>69574</v>
      </c>
    </row>
    <row r="21" spans="1:19" x14ac:dyDescent="0.2">
      <c r="A21" s="7">
        <v>15</v>
      </c>
      <c r="B21" s="8" t="s">
        <v>28</v>
      </c>
      <c r="C21" s="9">
        <v>1825</v>
      </c>
      <c r="D21" s="9">
        <v>36967</v>
      </c>
      <c r="E21" s="9">
        <v>1895</v>
      </c>
      <c r="F21" s="9">
        <v>1318</v>
      </c>
      <c r="G21" s="9">
        <v>1347</v>
      </c>
      <c r="H21" s="9">
        <v>3410</v>
      </c>
      <c r="I21" s="9">
        <v>19739</v>
      </c>
      <c r="J21" s="9">
        <v>4156</v>
      </c>
      <c r="K21" s="9">
        <v>356</v>
      </c>
      <c r="L21" s="9"/>
      <c r="M21" s="9"/>
      <c r="N21" s="9">
        <v>24</v>
      </c>
      <c r="O21" s="9">
        <v>3720</v>
      </c>
      <c r="P21" s="22">
        <v>74757</v>
      </c>
      <c r="Q21" s="10">
        <v>163245</v>
      </c>
      <c r="R21" s="11">
        <f t="shared" si="0"/>
        <v>0.45794358173297806</v>
      </c>
      <c r="S21" s="21">
        <f t="shared" si="1"/>
        <v>71013</v>
      </c>
    </row>
    <row r="22" spans="1:19" x14ac:dyDescent="0.2">
      <c r="A22" s="7">
        <v>16</v>
      </c>
      <c r="B22" s="8" t="s">
        <v>29</v>
      </c>
      <c r="C22" s="9">
        <v>1499</v>
      </c>
      <c r="D22" s="9">
        <v>41273</v>
      </c>
      <c r="E22" s="9">
        <v>3582</v>
      </c>
      <c r="F22" s="9">
        <v>2169</v>
      </c>
      <c r="G22" s="9">
        <v>1877</v>
      </c>
      <c r="H22" s="9">
        <v>2965</v>
      </c>
      <c r="I22" s="9">
        <v>25500</v>
      </c>
      <c r="J22" s="9">
        <v>4215</v>
      </c>
      <c r="K22" s="9">
        <v>324</v>
      </c>
      <c r="L22" s="9"/>
      <c r="M22" s="9"/>
      <c r="N22" s="9">
        <v>36</v>
      </c>
      <c r="O22" s="9">
        <v>3471</v>
      </c>
      <c r="P22" s="22">
        <v>86911</v>
      </c>
      <c r="Q22" s="10">
        <v>171276</v>
      </c>
      <c r="R22" s="11">
        <f t="shared" si="0"/>
        <v>0.5074324482122422</v>
      </c>
      <c r="S22" s="21">
        <f t="shared" si="1"/>
        <v>83404</v>
      </c>
    </row>
    <row r="23" spans="1:19" x14ac:dyDescent="0.2">
      <c r="B23" s="15" t="s">
        <v>32</v>
      </c>
      <c r="C23" s="12">
        <f t="shared" ref="C23:Q23" si="2">SUM(C7:C22)</f>
        <v>27819</v>
      </c>
      <c r="D23" s="12">
        <f t="shared" si="2"/>
        <v>651086</v>
      </c>
      <c r="E23" s="12">
        <f t="shared" si="2"/>
        <v>46071</v>
      </c>
      <c r="F23" s="12">
        <f t="shared" si="2"/>
        <v>34088</v>
      </c>
      <c r="G23" s="12">
        <f t="shared" si="2"/>
        <v>50837</v>
      </c>
      <c r="H23" s="12">
        <f t="shared" si="2"/>
        <v>25579</v>
      </c>
      <c r="I23" s="12">
        <f t="shared" si="2"/>
        <v>290056</v>
      </c>
      <c r="J23" s="12">
        <f t="shared" si="2"/>
        <v>77744</v>
      </c>
      <c r="K23" s="12">
        <f t="shared" si="2"/>
        <v>7609</v>
      </c>
      <c r="L23" s="12">
        <f t="shared" si="2"/>
        <v>1488</v>
      </c>
      <c r="M23" s="12">
        <f t="shared" si="2"/>
        <v>944</v>
      </c>
      <c r="N23" s="12">
        <f t="shared" si="2"/>
        <v>412</v>
      </c>
      <c r="O23" s="12">
        <f t="shared" si="2"/>
        <v>54527</v>
      </c>
      <c r="P23" s="23">
        <f t="shared" si="2"/>
        <v>1268260</v>
      </c>
      <c r="Q23" s="12">
        <f t="shared" si="2"/>
        <v>2499372</v>
      </c>
      <c r="R23" s="13">
        <f t="shared" si="0"/>
        <v>0.50743146678445628</v>
      </c>
      <c r="S23" s="21">
        <f t="shared" si="1"/>
        <v>1213321</v>
      </c>
    </row>
    <row r="24" spans="1:19" x14ac:dyDescent="0.2">
      <c r="B24" s="16" t="s">
        <v>31</v>
      </c>
      <c r="C24" s="13">
        <f t="shared" ref="C24:P24" si="3">C23/$P$23</f>
        <v>2.1934776780786275E-2</v>
      </c>
      <c r="D24" s="13">
        <f t="shared" si="3"/>
        <v>0.51336949836784251</v>
      </c>
      <c r="E24" s="13">
        <f t="shared" si="3"/>
        <v>3.6326147635342913E-2</v>
      </c>
      <c r="F24" s="13">
        <f t="shared" si="3"/>
        <v>2.6877769542522828E-2</v>
      </c>
      <c r="G24" s="13">
        <f t="shared" si="3"/>
        <v>4.0084052165959665E-2</v>
      </c>
      <c r="H24" s="13">
        <f t="shared" si="3"/>
        <v>2.0168577421033541E-2</v>
      </c>
      <c r="I24" s="13">
        <f t="shared" si="3"/>
        <v>0.22870389352341003</v>
      </c>
      <c r="J24" s="13">
        <f t="shared" si="3"/>
        <v>6.1299733493132322E-2</v>
      </c>
      <c r="K24" s="13">
        <f t="shared" si="3"/>
        <v>5.9995584501600615E-3</v>
      </c>
      <c r="L24" s="13">
        <f t="shared" si="3"/>
        <v>1.1732610032643149E-3</v>
      </c>
      <c r="M24" s="13">
        <f t="shared" si="3"/>
        <v>7.4432687303865137E-4</v>
      </c>
      <c r="N24" s="13">
        <f t="shared" si="3"/>
        <v>3.2485452509737749E-4</v>
      </c>
      <c r="O24" s="13">
        <f t="shared" si="3"/>
        <v>4.2993550218409476E-2</v>
      </c>
      <c r="P24" s="24">
        <f t="shared" si="3"/>
        <v>1</v>
      </c>
    </row>
    <row r="25" spans="1:19" x14ac:dyDescent="0.2">
      <c r="B25" s="16" t="s">
        <v>43</v>
      </c>
      <c r="C25" s="13">
        <f>C23/$S$23</f>
        <v>2.2927980311887787E-2</v>
      </c>
      <c r="D25" s="13">
        <f t="shared" ref="D25:S25" si="4">D23/$S$23</f>
        <v>0.53661479526028144</v>
      </c>
      <c r="E25" s="13">
        <f t="shared" si="4"/>
        <v>3.7970990364462498E-2</v>
      </c>
      <c r="F25" s="13">
        <f t="shared" si="4"/>
        <v>2.8094791073425746E-2</v>
      </c>
      <c r="G25" s="13">
        <f t="shared" si="4"/>
        <v>4.1899052270586268E-2</v>
      </c>
      <c r="H25" s="13">
        <f t="shared" si="4"/>
        <v>2.1081807699693651E-2</v>
      </c>
      <c r="I25" s="13">
        <f t="shared" si="4"/>
        <v>0.23905957285829554</v>
      </c>
      <c r="J25" s="13">
        <f t="shared" si="4"/>
        <v>6.407537659036644E-2</v>
      </c>
      <c r="K25" s="13">
        <f t="shared" si="4"/>
        <v>6.2712175920469522E-3</v>
      </c>
      <c r="L25" s="13">
        <f t="shared" si="4"/>
        <v>1.2263860923861039E-3</v>
      </c>
      <c r="M25" s="13">
        <f t="shared" si="4"/>
        <v>7.7802988656752834E-4</v>
      </c>
      <c r="N25" s="13">
        <f t="shared" si="4"/>
        <v>3.3956389117142125E-4</v>
      </c>
      <c r="O25" s="13">
        <f t="shared" si="4"/>
        <v>4.4940291975495358E-2</v>
      </c>
      <c r="S25" s="13">
        <f t="shared" si="4"/>
        <v>1</v>
      </c>
    </row>
    <row r="26" spans="1:19" x14ac:dyDescent="0.2">
      <c r="N26" s="17"/>
    </row>
  </sheetData>
  <mergeCells count="2">
    <mergeCell ref="C3:M3"/>
    <mergeCell ref="C2:M2"/>
  </mergeCells>
  <phoneticPr fontId="6" type="noConversion"/>
  <pageMargins left="0.7" right="0.7" top="0.75" bottom="0.75" header="0.3" footer="0.3"/>
  <pageSetup scale="57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E6B80-CDE1-9949-9D5A-388DBE73E8D6}">
  <sheetPr>
    <pageSetUpPr fitToPage="1"/>
  </sheetPr>
  <dimension ref="A1:P26"/>
  <sheetViews>
    <sheetView topLeftCell="A5" zoomScale="169" zoomScaleNormal="260" workbookViewId="0">
      <selection activeCell="L7" sqref="L7"/>
    </sheetView>
  </sheetViews>
  <sheetFormatPr baseColWidth="10" defaultRowHeight="16" x14ac:dyDescent="0.2"/>
  <cols>
    <col min="1" max="1" width="4" style="1" bestFit="1" customWidth="1"/>
    <col min="2" max="2" width="27.33203125" bestFit="1" customWidth="1"/>
    <col min="3" max="4" width="13.5" bestFit="1" customWidth="1"/>
    <col min="5" max="7" width="7.5" customWidth="1"/>
    <col min="8" max="8" width="12.6640625" customWidth="1"/>
    <col min="9" max="10" width="8.83203125" customWidth="1"/>
    <col min="11" max="11" width="8.6640625" customWidth="1"/>
    <col min="12" max="12" width="6.83203125" bestFit="1" customWidth="1"/>
    <col min="13" max="13" width="7" bestFit="1" customWidth="1"/>
    <col min="14" max="14" width="9.1640625" bestFit="1" customWidth="1"/>
    <col min="15" max="15" width="9.33203125" bestFit="1" customWidth="1"/>
    <col min="16" max="16" width="7.5" bestFit="1" customWidth="1"/>
    <col min="17" max="17" width="1.83203125" customWidth="1"/>
  </cols>
  <sheetData>
    <row r="1" spans="1:16" x14ac:dyDescent="0.2">
      <c r="A1"/>
    </row>
    <row r="2" spans="1:16" ht="19" x14ac:dyDescent="0.25">
      <c r="A2"/>
      <c r="D2" s="18"/>
      <c r="E2" s="18" t="s">
        <v>33</v>
      </c>
      <c r="F2" s="18"/>
      <c r="G2" s="18"/>
      <c r="H2" s="18"/>
      <c r="I2" s="18"/>
      <c r="J2" s="18"/>
      <c r="K2" s="18"/>
    </row>
    <row r="3" spans="1:16" ht="19" x14ac:dyDescent="0.25">
      <c r="A3"/>
      <c r="D3" s="18"/>
      <c r="E3" s="18" t="s">
        <v>44</v>
      </c>
      <c r="F3" s="18"/>
      <c r="G3" s="18"/>
      <c r="H3" s="18"/>
      <c r="I3" s="18"/>
      <c r="J3" s="18"/>
      <c r="K3" s="18"/>
    </row>
    <row r="4" spans="1:16" x14ac:dyDescent="0.2">
      <c r="A4"/>
    </row>
    <row r="5" spans="1:16" ht="48" customHeight="1" x14ac:dyDescent="0.2">
      <c r="C5" s="2"/>
      <c r="D5" s="2"/>
      <c r="E5" s="2"/>
      <c r="F5" s="2"/>
      <c r="G5" s="2"/>
      <c r="H5" s="2"/>
      <c r="I5" s="2"/>
      <c r="J5" s="2"/>
      <c r="K5" s="2"/>
    </row>
    <row r="6" spans="1:16" s="6" customFormat="1" ht="34" x14ac:dyDescent="0.2">
      <c r="A6" s="3" t="s">
        <v>0</v>
      </c>
      <c r="B6" s="3" t="s">
        <v>1</v>
      </c>
      <c r="C6" s="3" t="s">
        <v>38</v>
      </c>
      <c r="D6" s="3" t="s">
        <v>39</v>
      </c>
      <c r="E6" s="3" t="s">
        <v>2</v>
      </c>
      <c r="F6" s="3" t="s">
        <v>4</v>
      </c>
      <c r="G6" s="3" t="s">
        <v>7</v>
      </c>
      <c r="H6" s="3" t="s">
        <v>34</v>
      </c>
      <c r="I6" s="3" t="s">
        <v>35</v>
      </c>
      <c r="J6" s="3" t="s">
        <v>36</v>
      </c>
      <c r="K6" s="3" t="s">
        <v>37</v>
      </c>
      <c r="L6" s="26" t="s">
        <v>46</v>
      </c>
      <c r="M6" s="3" t="s">
        <v>10</v>
      </c>
      <c r="N6" s="20" t="s">
        <v>45</v>
      </c>
      <c r="O6" s="4" t="s">
        <v>12</v>
      </c>
      <c r="P6" s="5" t="s">
        <v>13</v>
      </c>
    </row>
    <row r="7" spans="1:16" x14ac:dyDescent="0.2">
      <c r="A7" s="7">
        <v>1</v>
      </c>
      <c r="B7" s="8" t="s">
        <v>14</v>
      </c>
      <c r="C7" s="14">
        <v>50220</v>
      </c>
      <c r="D7" s="14">
        <v>10740</v>
      </c>
      <c r="E7" s="25">
        <v>468</v>
      </c>
      <c r="F7" s="14">
        <v>3498</v>
      </c>
      <c r="G7" s="14">
        <v>343</v>
      </c>
      <c r="H7" s="14">
        <v>6319</v>
      </c>
      <c r="I7" s="14">
        <v>214</v>
      </c>
      <c r="K7" s="14"/>
      <c r="L7" s="14">
        <v>15</v>
      </c>
      <c r="M7" s="14">
        <v>3597</v>
      </c>
      <c r="N7" s="19">
        <f>SUM(C7:M7)</f>
        <v>75414</v>
      </c>
      <c r="O7" s="10">
        <v>158722</v>
      </c>
      <c r="P7" s="11">
        <f>N7/O7</f>
        <v>0.47513262181676136</v>
      </c>
    </row>
    <row r="8" spans="1:16" x14ac:dyDescent="0.2">
      <c r="A8" s="7">
        <v>2</v>
      </c>
      <c r="B8" s="8" t="s">
        <v>15</v>
      </c>
      <c r="C8" s="14">
        <v>36148</v>
      </c>
      <c r="D8" s="14">
        <v>18962</v>
      </c>
      <c r="E8" s="14">
        <v>738</v>
      </c>
      <c r="F8" s="14">
        <v>1556</v>
      </c>
      <c r="G8" s="14">
        <v>476</v>
      </c>
      <c r="H8" s="14">
        <v>4276</v>
      </c>
      <c r="I8" s="14">
        <v>57</v>
      </c>
      <c r="J8" s="14">
        <v>1488</v>
      </c>
      <c r="K8" s="14"/>
      <c r="L8" s="14">
        <v>58</v>
      </c>
      <c r="M8" s="14">
        <v>2696</v>
      </c>
      <c r="N8" s="19">
        <f t="shared" ref="N8:N24" si="0">SUM(C8:M8)</f>
        <v>66455</v>
      </c>
      <c r="O8" s="10">
        <v>153931</v>
      </c>
      <c r="P8" s="11">
        <f t="shared" ref="P8:P23" si="1">N8/O8</f>
        <v>0.43171940674717896</v>
      </c>
    </row>
    <row r="9" spans="1:16" x14ac:dyDescent="0.2">
      <c r="A9" s="7">
        <v>3</v>
      </c>
      <c r="B9" s="8" t="s">
        <v>16</v>
      </c>
      <c r="C9" s="14">
        <v>41801</v>
      </c>
      <c r="D9" s="14">
        <v>24362</v>
      </c>
      <c r="E9" s="2">
        <v>1191</v>
      </c>
      <c r="F9" s="2">
        <v>7813</v>
      </c>
      <c r="G9" s="2">
        <v>1055</v>
      </c>
      <c r="H9" s="14">
        <v>5110</v>
      </c>
      <c r="I9" s="14">
        <v>135</v>
      </c>
      <c r="K9" s="14"/>
      <c r="L9" s="14">
        <v>15</v>
      </c>
      <c r="M9" s="14">
        <v>4200</v>
      </c>
      <c r="N9" s="19">
        <f t="shared" si="0"/>
        <v>85682</v>
      </c>
      <c r="O9" s="10">
        <v>161914</v>
      </c>
      <c r="P9" s="11">
        <f t="shared" si="1"/>
        <v>0.52918215842978367</v>
      </c>
    </row>
    <row r="10" spans="1:16" x14ac:dyDescent="0.2">
      <c r="A10" s="7">
        <v>4</v>
      </c>
      <c r="B10" s="8" t="s">
        <v>17</v>
      </c>
      <c r="C10" s="14">
        <v>41172</v>
      </c>
      <c r="D10" s="14">
        <v>27096</v>
      </c>
      <c r="E10" s="14">
        <v>2179</v>
      </c>
      <c r="F10" s="14">
        <v>2836</v>
      </c>
      <c r="G10" s="14">
        <v>784</v>
      </c>
      <c r="H10" s="14">
        <v>5095</v>
      </c>
      <c r="I10" s="14">
        <v>832</v>
      </c>
      <c r="J10" s="14">
        <v>944</v>
      </c>
      <c r="K10" s="14"/>
      <c r="L10" s="14">
        <v>30</v>
      </c>
      <c r="M10" s="14">
        <v>3393</v>
      </c>
      <c r="N10" s="19">
        <f t="shared" si="0"/>
        <v>84361</v>
      </c>
      <c r="O10" s="10">
        <v>148469</v>
      </c>
      <c r="P10" s="11">
        <f t="shared" si="1"/>
        <v>0.56820615751436332</v>
      </c>
    </row>
    <row r="11" spans="1:16" x14ac:dyDescent="0.2">
      <c r="A11" s="7">
        <v>5</v>
      </c>
      <c r="B11" s="8" t="s">
        <v>18</v>
      </c>
      <c r="C11" s="14">
        <v>39686</v>
      </c>
      <c r="D11" s="14">
        <v>21452</v>
      </c>
      <c r="E11" s="14">
        <v>2357</v>
      </c>
      <c r="F11" s="14">
        <v>918</v>
      </c>
      <c r="G11" s="14">
        <v>1347</v>
      </c>
      <c r="H11" s="14">
        <v>7308</v>
      </c>
      <c r="I11" s="14">
        <v>2512</v>
      </c>
      <c r="J11" s="14"/>
      <c r="K11" s="14"/>
      <c r="L11" s="14">
        <v>37</v>
      </c>
      <c r="M11" s="14">
        <v>3161</v>
      </c>
      <c r="N11" s="19">
        <f t="shared" si="0"/>
        <v>78778</v>
      </c>
      <c r="O11" s="10">
        <v>152813</v>
      </c>
      <c r="P11" s="11">
        <f t="shared" si="1"/>
        <v>0.51551896762709981</v>
      </c>
    </row>
    <row r="12" spans="1:16" x14ac:dyDescent="0.2">
      <c r="A12" s="7">
        <v>6</v>
      </c>
      <c r="B12" s="8" t="s">
        <v>19</v>
      </c>
      <c r="C12" s="14">
        <v>42762</v>
      </c>
      <c r="D12" s="14">
        <v>32952</v>
      </c>
      <c r="E12" s="14">
        <v>661</v>
      </c>
      <c r="F12" s="14">
        <v>1794</v>
      </c>
      <c r="G12" s="14">
        <v>385</v>
      </c>
      <c r="H12" s="14">
        <v>3428</v>
      </c>
      <c r="I12" s="14">
        <v>906</v>
      </c>
      <c r="K12" s="14"/>
      <c r="L12" s="14">
        <v>10</v>
      </c>
      <c r="M12" s="14">
        <v>3580</v>
      </c>
      <c r="N12" s="19">
        <f t="shared" si="0"/>
        <v>86478</v>
      </c>
      <c r="O12" s="10">
        <v>157688</v>
      </c>
      <c r="P12" s="11">
        <f t="shared" si="1"/>
        <v>0.54841205418294359</v>
      </c>
    </row>
    <row r="13" spans="1:16" x14ac:dyDescent="0.2">
      <c r="A13" s="7">
        <v>7</v>
      </c>
      <c r="B13" s="8" t="s">
        <v>20</v>
      </c>
      <c r="C13" s="14">
        <v>53771</v>
      </c>
      <c r="D13" s="14">
        <v>26611</v>
      </c>
      <c r="E13" s="14">
        <v>781</v>
      </c>
      <c r="F13" s="14">
        <v>2379</v>
      </c>
      <c r="G13" s="14">
        <v>535</v>
      </c>
      <c r="H13" s="14">
        <v>8343</v>
      </c>
      <c r="I13" s="14">
        <v>142</v>
      </c>
      <c r="J13" s="14"/>
      <c r="K13" s="14"/>
      <c r="L13" s="14">
        <v>20</v>
      </c>
      <c r="M13" s="14">
        <v>3853</v>
      </c>
      <c r="N13" s="19">
        <f t="shared" si="0"/>
        <v>96435</v>
      </c>
      <c r="O13" s="10">
        <v>155829</v>
      </c>
      <c r="P13" s="11">
        <f t="shared" si="1"/>
        <v>0.61885143330188863</v>
      </c>
    </row>
    <row r="14" spans="1:16" x14ac:dyDescent="0.2">
      <c r="A14" s="7">
        <v>8</v>
      </c>
      <c r="B14" s="8" t="s">
        <v>21</v>
      </c>
      <c r="C14" s="14">
        <v>41125</v>
      </c>
      <c r="D14" s="14">
        <v>12445</v>
      </c>
      <c r="E14" s="14">
        <v>3550</v>
      </c>
      <c r="F14" s="14">
        <v>999</v>
      </c>
      <c r="G14" s="14">
        <v>1373</v>
      </c>
      <c r="H14" s="14">
        <v>4078</v>
      </c>
      <c r="I14" s="14">
        <v>86</v>
      </c>
      <c r="J14" s="14"/>
      <c r="K14" s="14"/>
      <c r="L14" s="14">
        <v>11</v>
      </c>
      <c r="M14" s="14">
        <v>2703</v>
      </c>
      <c r="N14" s="19">
        <f t="shared" si="0"/>
        <v>66370</v>
      </c>
      <c r="O14" s="10">
        <v>131792</v>
      </c>
      <c r="P14" s="11">
        <f t="shared" si="1"/>
        <v>0.50359657642345512</v>
      </c>
    </row>
    <row r="15" spans="1:16" x14ac:dyDescent="0.2">
      <c r="A15" s="7">
        <v>9</v>
      </c>
      <c r="B15" s="8" t="s">
        <v>22</v>
      </c>
      <c r="C15" s="14">
        <v>57620</v>
      </c>
      <c r="D15" s="14">
        <v>20461</v>
      </c>
      <c r="E15" s="14">
        <v>2705</v>
      </c>
      <c r="F15" s="14">
        <v>1391</v>
      </c>
      <c r="G15" s="14">
        <v>1307</v>
      </c>
      <c r="H15" s="14">
        <v>3437</v>
      </c>
      <c r="I15" s="14">
        <v>105</v>
      </c>
      <c r="K15" s="14"/>
      <c r="L15" s="14">
        <v>25</v>
      </c>
      <c r="M15" s="14">
        <v>3601</v>
      </c>
      <c r="N15" s="19">
        <f t="shared" si="0"/>
        <v>90652</v>
      </c>
      <c r="O15" s="10">
        <v>166798</v>
      </c>
      <c r="P15" s="11">
        <f t="shared" si="1"/>
        <v>0.54348373481696421</v>
      </c>
    </row>
    <row r="16" spans="1:16" x14ac:dyDescent="0.2">
      <c r="A16" s="7">
        <v>10</v>
      </c>
      <c r="B16" s="8" t="s">
        <v>23</v>
      </c>
      <c r="C16" s="14">
        <v>44419</v>
      </c>
      <c r="D16" s="14">
        <v>17770</v>
      </c>
      <c r="E16" s="14">
        <v>1537</v>
      </c>
      <c r="F16" s="14">
        <v>1309</v>
      </c>
      <c r="G16" s="14">
        <v>811</v>
      </c>
      <c r="H16" s="14">
        <v>3400</v>
      </c>
      <c r="I16" s="14">
        <v>133</v>
      </c>
      <c r="J16" s="14"/>
      <c r="K16" s="14"/>
      <c r="L16" s="14">
        <v>25</v>
      </c>
      <c r="M16" s="14">
        <v>3032</v>
      </c>
      <c r="N16" s="19">
        <f t="shared" si="0"/>
        <v>72436</v>
      </c>
      <c r="O16" s="10">
        <v>139682</v>
      </c>
      <c r="P16" s="11">
        <f t="shared" si="1"/>
        <v>0.51857791268738995</v>
      </c>
    </row>
    <row r="17" spans="1:16" x14ac:dyDescent="0.2">
      <c r="A17" s="7">
        <v>11</v>
      </c>
      <c r="B17" s="8" t="s">
        <v>24</v>
      </c>
      <c r="C17" s="14">
        <v>36550</v>
      </c>
      <c r="D17" s="14">
        <v>13215</v>
      </c>
      <c r="E17" s="9">
        <v>1167</v>
      </c>
      <c r="F17" s="9">
        <v>1265</v>
      </c>
      <c r="G17" s="9">
        <v>803</v>
      </c>
      <c r="H17" s="9">
        <v>2910</v>
      </c>
      <c r="I17" s="9">
        <v>109</v>
      </c>
      <c r="K17" s="9"/>
      <c r="L17" s="9">
        <v>14</v>
      </c>
      <c r="M17" s="9">
        <v>2865</v>
      </c>
      <c r="N17" s="19">
        <f t="shared" si="0"/>
        <v>58898</v>
      </c>
      <c r="O17" s="10">
        <v>125717</v>
      </c>
      <c r="P17" s="11">
        <f t="shared" si="1"/>
        <v>0.46849670291209622</v>
      </c>
    </row>
    <row r="18" spans="1:16" x14ac:dyDescent="0.2">
      <c r="A18" s="7">
        <v>12</v>
      </c>
      <c r="B18" s="8" t="s">
        <v>25</v>
      </c>
      <c r="C18" s="14">
        <v>41537</v>
      </c>
      <c r="D18" s="14">
        <v>15375</v>
      </c>
      <c r="E18" s="9">
        <v>2303</v>
      </c>
      <c r="F18" s="9">
        <v>2084</v>
      </c>
      <c r="G18" s="9">
        <v>970</v>
      </c>
      <c r="H18" s="9">
        <v>7063</v>
      </c>
      <c r="I18" s="9">
        <v>254</v>
      </c>
      <c r="J18" s="9"/>
      <c r="K18" s="9"/>
      <c r="L18" s="9">
        <v>16</v>
      </c>
      <c r="M18" s="9">
        <v>3716</v>
      </c>
      <c r="N18" s="19">
        <f t="shared" si="0"/>
        <v>73318</v>
      </c>
      <c r="O18" s="10">
        <v>158508</v>
      </c>
      <c r="P18" s="11">
        <f t="shared" si="1"/>
        <v>0.46255078608019784</v>
      </c>
    </row>
    <row r="19" spans="1:16" x14ac:dyDescent="0.2">
      <c r="A19" s="7">
        <v>13</v>
      </c>
      <c r="B19" s="8" t="s">
        <v>26</v>
      </c>
      <c r="C19" s="14">
        <v>51541</v>
      </c>
      <c r="D19" s="14">
        <v>25384</v>
      </c>
      <c r="E19" s="9">
        <v>2954</v>
      </c>
      <c r="F19" s="9">
        <v>1171</v>
      </c>
      <c r="G19" s="9">
        <v>3824</v>
      </c>
      <c r="H19" s="9">
        <v>4434</v>
      </c>
      <c r="I19" s="9">
        <v>1097</v>
      </c>
      <c r="J19" s="9"/>
      <c r="K19" s="9"/>
      <c r="L19" s="9">
        <v>44</v>
      </c>
      <c r="M19" s="9">
        <v>3775</v>
      </c>
      <c r="N19" s="19">
        <f t="shared" si="0"/>
        <v>94224</v>
      </c>
      <c r="O19" s="10">
        <v>187479</v>
      </c>
      <c r="P19" s="11">
        <f t="shared" si="1"/>
        <v>0.50258428944041733</v>
      </c>
    </row>
    <row r="20" spans="1:16" x14ac:dyDescent="0.2">
      <c r="A20" s="7">
        <v>14</v>
      </c>
      <c r="B20" s="8" t="s">
        <v>27</v>
      </c>
      <c r="C20" s="14">
        <v>39202</v>
      </c>
      <c r="D20" s="14">
        <v>17643</v>
      </c>
      <c r="E20" s="9">
        <v>1803</v>
      </c>
      <c r="F20" s="9">
        <v>1480</v>
      </c>
      <c r="G20" s="9">
        <v>5104</v>
      </c>
      <c r="H20" s="9">
        <v>4020</v>
      </c>
      <c r="I20" s="9">
        <v>322</v>
      </c>
      <c r="J20" s="9"/>
      <c r="K20" s="9"/>
      <c r="L20" s="9">
        <v>27</v>
      </c>
      <c r="M20" s="9">
        <v>3134</v>
      </c>
      <c r="N20" s="19">
        <f t="shared" si="0"/>
        <v>72735</v>
      </c>
      <c r="O20" s="10">
        <v>165509</v>
      </c>
      <c r="P20" s="11">
        <f t="shared" si="1"/>
        <v>0.43946250657063968</v>
      </c>
    </row>
    <row r="21" spans="1:16" x14ac:dyDescent="0.2">
      <c r="A21" s="7">
        <v>15</v>
      </c>
      <c r="B21" s="8" t="s">
        <v>28</v>
      </c>
      <c r="C21" s="14">
        <v>37871</v>
      </c>
      <c r="D21" s="14">
        <v>21537</v>
      </c>
      <c r="E21" s="9">
        <v>1797</v>
      </c>
      <c r="F21" s="9">
        <v>1302</v>
      </c>
      <c r="G21" s="9">
        <v>3391</v>
      </c>
      <c r="H21" s="9">
        <v>4140</v>
      </c>
      <c r="I21" s="9">
        <v>348</v>
      </c>
      <c r="J21" s="9"/>
      <c r="K21" s="9"/>
      <c r="L21" s="9">
        <v>23</v>
      </c>
      <c r="M21" s="9">
        <v>3711</v>
      </c>
      <c r="N21" s="19">
        <f t="shared" si="0"/>
        <v>74120</v>
      </c>
      <c r="O21" s="10">
        <v>163245</v>
      </c>
      <c r="P21" s="11">
        <f t="shared" si="1"/>
        <v>0.45404147140800638</v>
      </c>
    </row>
    <row r="22" spans="1:16" x14ac:dyDescent="0.2">
      <c r="A22" s="7">
        <v>16</v>
      </c>
      <c r="B22" s="8" t="s">
        <v>29</v>
      </c>
      <c r="C22" s="14">
        <v>42800</v>
      </c>
      <c r="D22" s="14">
        <v>28867</v>
      </c>
      <c r="E22" s="9">
        <v>1489</v>
      </c>
      <c r="F22" s="9">
        <v>2152</v>
      </c>
      <c r="G22" s="9">
        <v>2950</v>
      </c>
      <c r="H22" s="9">
        <v>4168</v>
      </c>
      <c r="I22" s="9">
        <v>320</v>
      </c>
      <c r="J22" s="9"/>
      <c r="K22" s="9"/>
      <c r="L22" s="9">
        <v>36</v>
      </c>
      <c r="M22" s="9">
        <v>3450</v>
      </c>
      <c r="N22" s="19">
        <f t="shared" si="0"/>
        <v>86232</v>
      </c>
      <c r="O22" s="10">
        <v>171276</v>
      </c>
      <c r="P22" s="11">
        <f t="shared" si="1"/>
        <v>0.50346808659707143</v>
      </c>
    </row>
    <row r="23" spans="1:16" x14ac:dyDescent="0.2">
      <c r="B23" s="15" t="s">
        <v>32</v>
      </c>
      <c r="C23" s="12">
        <f>SUM(C7:C22)</f>
        <v>698225</v>
      </c>
      <c r="D23" s="12">
        <f t="shared" ref="D23" si="2">SUM(D7:D22)</f>
        <v>334872</v>
      </c>
      <c r="E23" s="12">
        <f>SUM(E7:E22)</f>
        <v>27680</v>
      </c>
      <c r="F23" s="12">
        <f t="shared" ref="F23:K23" si="3">SUM(F7:F22)</f>
        <v>33947</v>
      </c>
      <c r="G23" s="12">
        <f t="shared" si="3"/>
        <v>25458</v>
      </c>
      <c r="H23" s="12">
        <f t="shared" si="3"/>
        <v>77529</v>
      </c>
      <c r="I23" s="12">
        <f t="shared" si="3"/>
        <v>7572</v>
      </c>
      <c r="J23" s="12">
        <f t="shared" si="3"/>
        <v>2432</v>
      </c>
      <c r="K23" s="12">
        <f t="shared" si="3"/>
        <v>0</v>
      </c>
      <c r="L23" s="12">
        <f>SUM(L7:L22)</f>
        <v>406</v>
      </c>
      <c r="M23" s="12">
        <f>SUM(M7:M22)</f>
        <v>54467</v>
      </c>
      <c r="N23" s="19">
        <f>SUM(C23:M23)</f>
        <v>1262588</v>
      </c>
      <c r="O23" s="12">
        <f>SUM(O7:O22)</f>
        <v>2499372</v>
      </c>
      <c r="P23" s="13">
        <f t="shared" si="1"/>
        <v>0.50516209671869572</v>
      </c>
    </row>
    <row r="24" spans="1:16" x14ac:dyDescent="0.2">
      <c r="B24" s="16" t="s">
        <v>31</v>
      </c>
      <c r="C24" s="13">
        <f>C23/$N$23</f>
        <v>0.55301095844408465</v>
      </c>
      <c r="D24" s="13">
        <f t="shared" ref="D24" si="4">D23/$N$23</f>
        <v>0.26522666142874796</v>
      </c>
      <c r="E24" s="13">
        <f t="shared" ref="E24:M24" si="5">E23/$N$23</f>
        <v>2.1923224361391047E-2</v>
      </c>
      <c r="F24" s="13">
        <f t="shared" si="5"/>
        <v>2.6886838778762353E-2</v>
      </c>
      <c r="G24" s="13">
        <f t="shared" si="5"/>
        <v>2.0163347030068401E-2</v>
      </c>
      <c r="H24" s="13">
        <f t="shared" si="5"/>
        <v>6.1404828811932315E-2</v>
      </c>
      <c r="I24" s="13">
        <f t="shared" si="5"/>
        <v>5.9972057393227248E-3</v>
      </c>
      <c r="J24" s="13">
        <f t="shared" si="5"/>
        <v>1.9262023716366701E-3</v>
      </c>
      <c r="K24" s="13">
        <f t="shared" si="5"/>
        <v>0</v>
      </c>
      <c r="L24" s="13">
        <f t="shared" si="5"/>
        <v>3.2156174460710855E-4</v>
      </c>
      <c r="M24" s="13">
        <f t="shared" si="5"/>
        <v>4.3139171289446755E-2</v>
      </c>
      <c r="N24" s="13">
        <f t="shared" si="0"/>
        <v>0.99999999999999989</v>
      </c>
    </row>
    <row r="26" spans="1:16" x14ac:dyDescent="0.2">
      <c r="C26" s="17"/>
      <c r="D26" s="17"/>
      <c r="L26" s="17"/>
    </row>
  </sheetData>
  <pageMargins left="0.7" right="0.7" top="0.75" bottom="0.75" header="0.3" footer="0.3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X_DTTO</vt:lpstr>
      <vt:lpstr>X_PART</vt:lpstr>
      <vt:lpstr>X_CANDIDATURA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JORGE GALLEGOS VALDES</cp:lastModifiedBy>
  <dcterms:created xsi:type="dcterms:W3CDTF">2021-06-15T15:01:54Z</dcterms:created>
  <dcterms:modified xsi:type="dcterms:W3CDTF">2026-06-26T17:46:10Z</dcterms:modified>
</cp:coreProperties>
</file>